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0BA9F301F8832F8/Documenten/1 RANGLIJST/"/>
    </mc:Choice>
  </mc:AlternateContent>
  <xr:revisionPtr revIDLastSave="0" documentId="8_{98EBD34B-7CDE-4F29-844A-FA47100C6AD1}" xr6:coauthVersionLast="47" xr6:coauthVersionMax="47" xr10:uidLastSave="{00000000-0000-0000-0000-000000000000}"/>
  <bookViews>
    <workbookView xWindow="-108" yWindow="-108" windowWidth="23256" windowHeight="12456" tabRatio="897" xr2:uid="{00000000-000D-0000-FFFF-FFFF00000000}"/>
  </bookViews>
  <sheets>
    <sheet name="Ranglijst compleet" sheetId="7" r:id="rId1"/>
    <sheet name="Ledenlijst 1" sheetId="2" r:id="rId2"/>
    <sheet name="Ledenlijst 2" sheetId="16" r:id="rId3"/>
    <sheet name="comp.A" sheetId="25" r:id="rId4"/>
    <sheet name="comp.B" sheetId="26" r:id="rId5"/>
    <sheet name="comp.C" sheetId="27" r:id="rId6"/>
    <sheet name="Moy.grenzen" sheetId="11" r:id="rId7"/>
    <sheet name="Spelsoorten en klassen" sheetId="14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0" i="7" l="1"/>
  <c r="G150" i="7"/>
  <c r="I150" i="7" s="1"/>
  <c r="D150" i="7"/>
  <c r="C150" i="7"/>
  <c r="B150" i="7"/>
  <c r="O27" i="7"/>
  <c r="G27" i="7"/>
  <c r="I27" i="7" s="1"/>
  <c r="D27" i="7"/>
  <c r="C27" i="7"/>
  <c r="B27" i="7"/>
  <c r="G178" i="7"/>
  <c r="I178" i="7" s="1"/>
  <c r="O178" i="7"/>
  <c r="D178" i="7"/>
  <c r="C178" i="7"/>
  <c r="B178" i="7"/>
  <c r="O108" i="7"/>
  <c r="G108" i="7"/>
  <c r="I108" i="7" s="1"/>
  <c r="O107" i="7"/>
  <c r="G107" i="7"/>
  <c r="I107" i="7" s="1"/>
  <c r="D108" i="7"/>
  <c r="C108" i="7"/>
  <c r="B108" i="7"/>
  <c r="D107" i="7"/>
  <c r="C107" i="7"/>
  <c r="B107" i="7"/>
  <c r="O280" i="7"/>
  <c r="G280" i="7"/>
  <c r="I280" i="7" s="1"/>
  <c r="D280" i="7"/>
  <c r="C280" i="7"/>
  <c r="B280" i="7"/>
  <c r="O12" i="7"/>
  <c r="O15" i="7"/>
  <c r="O20" i="7"/>
  <c r="O28" i="7"/>
  <c r="O32" i="7"/>
  <c r="O34" i="7"/>
  <c r="O38" i="7"/>
  <c r="O40" i="7"/>
  <c r="O46" i="7"/>
  <c r="O52" i="7"/>
  <c r="O56" i="7"/>
  <c r="O59" i="7"/>
  <c r="O62" i="7"/>
  <c r="O67" i="7"/>
  <c r="O68" i="7"/>
  <c r="O77" i="7"/>
  <c r="O84" i="7"/>
  <c r="O86" i="7"/>
  <c r="O88" i="7"/>
  <c r="O91" i="7"/>
  <c r="O92" i="7"/>
  <c r="O96" i="7"/>
  <c r="O98" i="7"/>
  <c r="O105" i="7"/>
  <c r="O110" i="7"/>
  <c r="O112" i="7"/>
  <c r="O118" i="7"/>
  <c r="O122" i="7"/>
  <c r="O125" i="7"/>
  <c r="O126" i="7"/>
  <c r="O128" i="7"/>
  <c r="O133" i="7"/>
  <c r="O136" i="7"/>
  <c r="O138" i="7"/>
  <c r="O141" i="7"/>
  <c r="O145" i="7"/>
  <c r="O147" i="7"/>
  <c r="O149" i="7"/>
  <c r="O153" i="7"/>
  <c r="O156" i="7"/>
  <c r="O159" i="7"/>
  <c r="O160" i="7"/>
  <c r="O162" i="7"/>
  <c r="O166" i="7"/>
  <c r="O170" i="7"/>
  <c r="O172" i="7"/>
  <c r="O176" i="7"/>
  <c r="O186" i="7"/>
  <c r="O190" i="7"/>
  <c r="O194" i="7"/>
  <c r="O197" i="7"/>
  <c r="O201" i="7"/>
  <c r="O203" i="7"/>
  <c r="O204" i="7"/>
  <c r="O206" i="7"/>
  <c r="O209" i="7"/>
  <c r="O211" i="7"/>
  <c r="O213" i="7"/>
  <c r="O214" i="7"/>
  <c r="O215" i="7"/>
  <c r="O217" i="7"/>
  <c r="O222" i="7"/>
  <c r="O224" i="7"/>
  <c r="O227" i="7"/>
  <c r="O228" i="7"/>
  <c r="O231" i="7"/>
  <c r="O233" i="7"/>
  <c r="O237" i="7"/>
  <c r="O239" i="7"/>
  <c r="O242" i="7"/>
  <c r="O246" i="7"/>
  <c r="O248" i="7"/>
  <c r="O253" i="7"/>
  <c r="O255" i="7"/>
  <c r="O257" i="7"/>
  <c r="O259" i="7"/>
  <c r="O261" i="7"/>
  <c r="O264" i="7"/>
  <c r="O268" i="7"/>
  <c r="O269" i="7"/>
  <c r="O273" i="7"/>
  <c r="O277" i="7"/>
  <c r="O283" i="7"/>
  <c r="O289" i="7"/>
  <c r="O291" i="7"/>
  <c r="O296" i="7"/>
  <c r="O5" i="7"/>
  <c r="O9" i="7"/>
  <c r="O16" i="7"/>
  <c r="O18" i="7"/>
  <c r="O21" i="7"/>
  <c r="O23" i="7"/>
  <c r="O25" i="7"/>
  <c r="O31" i="7"/>
  <c r="O37" i="7"/>
  <c r="O41" i="7"/>
  <c r="O47" i="7"/>
  <c r="O51" i="7"/>
  <c r="O53" i="7"/>
  <c r="O57" i="7"/>
  <c r="O63" i="7"/>
  <c r="O66" i="7"/>
  <c r="O69" i="7"/>
  <c r="O72" i="7"/>
  <c r="O75" i="7"/>
  <c r="O78" i="7"/>
  <c r="O82" i="7"/>
  <c r="O83" i="7"/>
  <c r="O89" i="7"/>
  <c r="O94" i="7"/>
  <c r="O99" i="7"/>
  <c r="O103" i="7"/>
  <c r="O113" i="7"/>
  <c r="O116" i="7"/>
  <c r="O123" i="7"/>
  <c r="O129" i="7"/>
  <c r="O139" i="7"/>
  <c r="O142" i="7"/>
  <c r="O181" i="7"/>
  <c r="O183" i="7"/>
  <c r="O187" i="7"/>
  <c r="O191" i="7"/>
  <c r="O192" i="7"/>
  <c r="O199" i="7"/>
  <c r="O218" i="7"/>
  <c r="O225" i="7"/>
  <c r="O235" i="7"/>
  <c r="O240" i="7"/>
  <c r="O243" i="7"/>
  <c r="O258" i="7"/>
  <c r="O262" i="7"/>
  <c r="O265" i="7"/>
  <c r="O270" i="7"/>
  <c r="O274" i="7"/>
  <c r="O278" i="7"/>
  <c r="O279" i="7"/>
  <c r="O281" i="7"/>
  <c r="O284" i="7"/>
  <c r="O286" i="7"/>
  <c r="O292" i="7"/>
  <c r="O294" i="7"/>
  <c r="O297" i="7"/>
  <c r="O6" i="7"/>
  <c r="O14" i="7"/>
  <c r="O17" i="7"/>
  <c r="O19" i="7"/>
  <c r="O24" i="7"/>
  <c r="O26" i="7"/>
  <c r="O29" i="7"/>
  <c r="O42" i="7"/>
  <c r="O48" i="7"/>
  <c r="O54" i="7"/>
  <c r="O58" i="7"/>
  <c r="O76" i="7"/>
  <c r="O79" i="7"/>
  <c r="O81" i="7"/>
  <c r="O90" i="7"/>
  <c r="O95" i="7"/>
  <c r="O100" i="7"/>
  <c r="O104" i="7"/>
  <c r="O117" i="7"/>
  <c r="O130" i="7"/>
  <c r="O143" i="7"/>
  <c r="O155" i="7"/>
  <c r="O182" i="7"/>
  <c r="O184" i="7"/>
  <c r="O195" i="7"/>
  <c r="O200" i="7"/>
  <c r="O219" i="7"/>
  <c r="O236" i="7"/>
  <c r="O244" i="7"/>
  <c r="O249" i="7"/>
  <c r="O266" i="7"/>
  <c r="O271" i="7"/>
  <c r="O275" i="7"/>
  <c r="O287" i="7"/>
  <c r="O293" i="7"/>
  <c r="O295" i="7"/>
  <c r="O298" i="7"/>
  <c r="O11" i="7"/>
  <c r="O2" i="7"/>
  <c r="O4" i="7"/>
  <c r="O7" i="7"/>
  <c r="O8" i="7"/>
  <c r="O10" i="7"/>
  <c r="O13" i="7"/>
  <c r="O22" i="7"/>
  <c r="O30" i="7"/>
  <c r="O33" i="7"/>
  <c r="O35" i="7"/>
  <c r="O36" i="7"/>
  <c r="O39" i="7"/>
  <c r="O43" i="7"/>
  <c r="O44" i="7"/>
  <c r="O45" i="7"/>
  <c r="O49" i="7"/>
  <c r="O50" i="7"/>
  <c r="O55" i="7"/>
  <c r="O60" i="7"/>
  <c r="O61" i="7"/>
  <c r="O64" i="7"/>
  <c r="O65" i="7"/>
  <c r="O70" i="7"/>
  <c r="O71" i="7"/>
  <c r="O73" i="7"/>
  <c r="O74" i="7"/>
  <c r="O80" i="7"/>
  <c r="O85" i="7"/>
  <c r="O87" i="7"/>
  <c r="O93" i="7"/>
  <c r="O97" i="7"/>
  <c r="O101" i="7"/>
  <c r="O102" i="7"/>
  <c r="O106" i="7"/>
  <c r="O109" i="7"/>
  <c r="O111" i="7"/>
  <c r="O114" i="7"/>
  <c r="O115" i="7"/>
  <c r="O119" i="7"/>
  <c r="O120" i="7"/>
  <c r="O121" i="7"/>
  <c r="O124" i="7"/>
  <c r="O127" i="7"/>
  <c r="O131" i="7"/>
  <c r="O132" i="7"/>
  <c r="O134" i="7"/>
  <c r="O135" i="7"/>
  <c r="O137" i="7"/>
  <c r="O140" i="7"/>
  <c r="O144" i="7"/>
  <c r="O146" i="7"/>
  <c r="O148" i="7"/>
  <c r="O151" i="7"/>
  <c r="O152" i="7"/>
  <c r="O154" i="7"/>
  <c r="O157" i="7"/>
  <c r="O158" i="7"/>
  <c r="O161" i="7"/>
  <c r="O163" i="7"/>
  <c r="O164" i="7"/>
  <c r="O165" i="7"/>
  <c r="O167" i="7"/>
  <c r="O168" i="7"/>
  <c r="O169" i="7"/>
  <c r="O171" i="7"/>
  <c r="O173" i="7"/>
  <c r="O174" i="7"/>
  <c r="O175" i="7"/>
  <c r="O177" i="7"/>
  <c r="O179" i="7"/>
  <c r="O180" i="7"/>
  <c r="O185" i="7"/>
  <c r="O188" i="7"/>
  <c r="O189" i="7"/>
  <c r="O193" i="7"/>
  <c r="O196" i="7"/>
  <c r="O198" i="7"/>
  <c r="O202" i="7"/>
  <c r="O205" i="7"/>
  <c r="O207" i="7"/>
  <c r="O208" i="7"/>
  <c r="O210" i="7"/>
  <c r="O212" i="7"/>
  <c r="O216" i="7"/>
  <c r="O220" i="7"/>
  <c r="O221" i="7"/>
  <c r="O223" i="7"/>
  <c r="O226" i="7"/>
  <c r="O229" i="7"/>
  <c r="O230" i="7"/>
  <c r="O232" i="7"/>
  <c r="O234" i="7"/>
  <c r="O238" i="7"/>
  <c r="O241" i="7"/>
  <c r="O245" i="7"/>
  <c r="O247" i="7"/>
  <c r="O250" i="7"/>
  <c r="O251" i="7"/>
  <c r="O252" i="7"/>
  <c r="O254" i="7"/>
  <c r="O256" i="7"/>
  <c r="O260" i="7"/>
  <c r="O263" i="7"/>
  <c r="O267" i="7"/>
  <c r="O272" i="7"/>
  <c r="O276" i="7"/>
  <c r="O282" i="7"/>
  <c r="O285" i="7"/>
  <c r="O288" i="7"/>
  <c r="O290" i="7"/>
  <c r="O299" i="7"/>
  <c r="O300" i="7"/>
  <c r="D54" i="7"/>
  <c r="C54" i="7"/>
  <c r="D53" i="7"/>
  <c r="C53" i="7"/>
  <c r="C3" i="7"/>
  <c r="D3" i="7"/>
  <c r="C4" i="7"/>
  <c r="D4" i="7"/>
  <c r="C5" i="7"/>
  <c r="D5" i="7"/>
  <c r="C6" i="7"/>
  <c r="D6" i="7"/>
  <c r="C7" i="7"/>
  <c r="D7" i="7"/>
  <c r="C8" i="7"/>
  <c r="D8" i="7"/>
  <c r="C9" i="7"/>
  <c r="D9" i="7"/>
  <c r="C10" i="7"/>
  <c r="D10" i="7"/>
  <c r="C11" i="7"/>
  <c r="D11" i="7"/>
  <c r="C12" i="7"/>
  <c r="D12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C25" i="7"/>
  <c r="D25" i="7"/>
  <c r="C26" i="7"/>
  <c r="D26" i="7"/>
  <c r="C28" i="7"/>
  <c r="D28" i="7"/>
  <c r="C29" i="7"/>
  <c r="D29" i="7"/>
  <c r="C30" i="7"/>
  <c r="D30" i="7"/>
  <c r="C31" i="7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2" i="7"/>
  <c r="D42" i="7"/>
  <c r="C43" i="7"/>
  <c r="D43" i="7"/>
  <c r="C44" i="7"/>
  <c r="D44" i="7"/>
  <c r="C45" i="7"/>
  <c r="D45" i="7"/>
  <c r="C46" i="7"/>
  <c r="D46" i="7"/>
  <c r="C47" i="7"/>
  <c r="D47" i="7"/>
  <c r="C48" i="7"/>
  <c r="D48" i="7"/>
  <c r="C49" i="7"/>
  <c r="D49" i="7"/>
  <c r="C50" i="7"/>
  <c r="D50" i="7"/>
  <c r="C51" i="7"/>
  <c r="D51" i="7"/>
  <c r="C52" i="7"/>
  <c r="D52" i="7"/>
  <c r="C55" i="7"/>
  <c r="D55" i="7"/>
  <c r="C56" i="7"/>
  <c r="D56" i="7"/>
  <c r="C57" i="7"/>
  <c r="D57" i="7"/>
  <c r="C58" i="7"/>
  <c r="D58" i="7"/>
  <c r="C59" i="7"/>
  <c r="D59" i="7"/>
  <c r="C60" i="7"/>
  <c r="D60" i="7"/>
  <c r="C61" i="7"/>
  <c r="D61" i="7"/>
  <c r="C62" i="7"/>
  <c r="D62" i="7"/>
  <c r="C63" i="7"/>
  <c r="D63" i="7"/>
  <c r="C64" i="7"/>
  <c r="D64" i="7"/>
  <c r="C65" i="7"/>
  <c r="D65" i="7"/>
  <c r="C66" i="7"/>
  <c r="D66" i="7"/>
  <c r="C67" i="7"/>
  <c r="D67" i="7"/>
  <c r="C68" i="7"/>
  <c r="D68" i="7"/>
  <c r="C69" i="7"/>
  <c r="D69" i="7"/>
  <c r="C70" i="7"/>
  <c r="D70" i="7"/>
  <c r="C71" i="7"/>
  <c r="D71" i="7"/>
  <c r="C72" i="7"/>
  <c r="D72" i="7"/>
  <c r="C73" i="7"/>
  <c r="D73" i="7"/>
  <c r="C74" i="7"/>
  <c r="D74" i="7"/>
  <c r="C75" i="7"/>
  <c r="D75" i="7"/>
  <c r="C76" i="7"/>
  <c r="D76" i="7"/>
  <c r="C77" i="7"/>
  <c r="D77" i="7"/>
  <c r="C78" i="7"/>
  <c r="D78" i="7"/>
  <c r="C79" i="7"/>
  <c r="D79" i="7"/>
  <c r="C80" i="7"/>
  <c r="D80" i="7"/>
  <c r="C81" i="7"/>
  <c r="D81" i="7"/>
  <c r="C82" i="7"/>
  <c r="D82" i="7"/>
  <c r="C83" i="7"/>
  <c r="D83" i="7"/>
  <c r="C84" i="7"/>
  <c r="D84" i="7"/>
  <c r="C85" i="7"/>
  <c r="D85" i="7"/>
  <c r="C86" i="7"/>
  <c r="D86" i="7"/>
  <c r="C87" i="7"/>
  <c r="D87" i="7"/>
  <c r="C88" i="7"/>
  <c r="D88" i="7"/>
  <c r="C89" i="7"/>
  <c r="D89" i="7"/>
  <c r="C90" i="7"/>
  <c r="D90" i="7"/>
  <c r="C91" i="7"/>
  <c r="D91" i="7"/>
  <c r="C92" i="7"/>
  <c r="D92" i="7"/>
  <c r="C93" i="7"/>
  <c r="D93" i="7"/>
  <c r="C94" i="7"/>
  <c r="D94" i="7"/>
  <c r="C95" i="7"/>
  <c r="D95" i="7"/>
  <c r="C96" i="7"/>
  <c r="D96" i="7"/>
  <c r="C97" i="7"/>
  <c r="D97" i="7"/>
  <c r="C98" i="7"/>
  <c r="D98" i="7"/>
  <c r="C99" i="7"/>
  <c r="D99" i="7"/>
  <c r="C100" i="7"/>
  <c r="D100" i="7"/>
  <c r="C101" i="7"/>
  <c r="D101" i="7"/>
  <c r="C102" i="7"/>
  <c r="D102" i="7"/>
  <c r="C103" i="7"/>
  <c r="D103" i="7"/>
  <c r="C104" i="7"/>
  <c r="D104" i="7"/>
  <c r="C105" i="7"/>
  <c r="D105" i="7"/>
  <c r="C106" i="7"/>
  <c r="D106" i="7"/>
  <c r="C109" i="7"/>
  <c r="D109" i="7"/>
  <c r="C110" i="7"/>
  <c r="D110" i="7"/>
  <c r="C111" i="7"/>
  <c r="D111" i="7"/>
  <c r="C112" i="7"/>
  <c r="D112" i="7"/>
  <c r="C113" i="7"/>
  <c r="D113" i="7"/>
  <c r="C114" i="7"/>
  <c r="D114" i="7"/>
  <c r="C115" i="7"/>
  <c r="D115" i="7"/>
  <c r="C116" i="7"/>
  <c r="D116" i="7"/>
  <c r="C117" i="7"/>
  <c r="D117" i="7"/>
  <c r="C118" i="7"/>
  <c r="D118" i="7"/>
  <c r="C119" i="7"/>
  <c r="D119" i="7"/>
  <c r="C120" i="7"/>
  <c r="D120" i="7"/>
  <c r="C121" i="7"/>
  <c r="D121" i="7"/>
  <c r="C122" i="7"/>
  <c r="D122" i="7"/>
  <c r="C123" i="7"/>
  <c r="D123" i="7"/>
  <c r="C124" i="7"/>
  <c r="D124" i="7"/>
  <c r="C125" i="7"/>
  <c r="D125" i="7"/>
  <c r="C126" i="7"/>
  <c r="D126" i="7"/>
  <c r="C127" i="7"/>
  <c r="D127" i="7"/>
  <c r="C128" i="7"/>
  <c r="D128" i="7"/>
  <c r="C129" i="7"/>
  <c r="D129" i="7"/>
  <c r="C130" i="7"/>
  <c r="D130" i="7"/>
  <c r="C131" i="7"/>
  <c r="D131" i="7"/>
  <c r="C132" i="7"/>
  <c r="D132" i="7"/>
  <c r="C133" i="7"/>
  <c r="D133" i="7"/>
  <c r="C134" i="7"/>
  <c r="D134" i="7"/>
  <c r="C135" i="7"/>
  <c r="D135" i="7"/>
  <c r="C136" i="7"/>
  <c r="D136" i="7"/>
  <c r="C137" i="7"/>
  <c r="D137" i="7"/>
  <c r="C138" i="7"/>
  <c r="D138" i="7"/>
  <c r="C139" i="7"/>
  <c r="D139" i="7"/>
  <c r="C140" i="7"/>
  <c r="D140" i="7"/>
  <c r="C141" i="7"/>
  <c r="D141" i="7"/>
  <c r="C142" i="7"/>
  <c r="D142" i="7"/>
  <c r="C143" i="7"/>
  <c r="D143" i="7"/>
  <c r="C144" i="7"/>
  <c r="D144" i="7"/>
  <c r="C145" i="7"/>
  <c r="D145" i="7"/>
  <c r="C146" i="7"/>
  <c r="D146" i="7"/>
  <c r="C147" i="7"/>
  <c r="D147" i="7"/>
  <c r="C148" i="7"/>
  <c r="D148" i="7"/>
  <c r="C149" i="7"/>
  <c r="D149" i="7"/>
  <c r="C151" i="7"/>
  <c r="D151" i="7"/>
  <c r="C152" i="7"/>
  <c r="D152" i="7"/>
  <c r="C153" i="7"/>
  <c r="D153" i="7"/>
  <c r="C154" i="7"/>
  <c r="D154" i="7"/>
  <c r="C155" i="7"/>
  <c r="D155" i="7"/>
  <c r="C156" i="7"/>
  <c r="D156" i="7"/>
  <c r="C157" i="7"/>
  <c r="D157" i="7"/>
  <c r="C158" i="7"/>
  <c r="D158" i="7"/>
  <c r="C159" i="7"/>
  <c r="D159" i="7"/>
  <c r="C160" i="7"/>
  <c r="D160" i="7"/>
  <c r="C161" i="7"/>
  <c r="D161" i="7"/>
  <c r="C162" i="7"/>
  <c r="D162" i="7"/>
  <c r="C163" i="7"/>
  <c r="D163" i="7"/>
  <c r="C164" i="7"/>
  <c r="D164" i="7"/>
  <c r="C165" i="7"/>
  <c r="D165" i="7"/>
  <c r="C166" i="7"/>
  <c r="D166" i="7"/>
  <c r="C167" i="7"/>
  <c r="D167" i="7"/>
  <c r="C168" i="7"/>
  <c r="D168" i="7"/>
  <c r="C169" i="7"/>
  <c r="D169" i="7"/>
  <c r="C170" i="7"/>
  <c r="D170" i="7"/>
  <c r="C171" i="7"/>
  <c r="D171" i="7"/>
  <c r="C172" i="7"/>
  <c r="D172" i="7"/>
  <c r="C173" i="7"/>
  <c r="D173" i="7"/>
  <c r="C174" i="7"/>
  <c r="D174" i="7"/>
  <c r="C175" i="7"/>
  <c r="D175" i="7"/>
  <c r="C176" i="7"/>
  <c r="D176" i="7"/>
  <c r="C177" i="7"/>
  <c r="D177" i="7"/>
  <c r="C179" i="7"/>
  <c r="D179" i="7"/>
  <c r="C180" i="7"/>
  <c r="D180" i="7"/>
  <c r="C181" i="7"/>
  <c r="D181" i="7"/>
  <c r="C182" i="7"/>
  <c r="D182" i="7"/>
  <c r="C183" i="7"/>
  <c r="D183" i="7"/>
  <c r="C184" i="7"/>
  <c r="D184" i="7"/>
  <c r="C185" i="7"/>
  <c r="D185" i="7"/>
  <c r="C186" i="7"/>
  <c r="D186" i="7"/>
  <c r="C187" i="7"/>
  <c r="D187" i="7"/>
  <c r="C188" i="7"/>
  <c r="D188" i="7"/>
  <c r="C189" i="7"/>
  <c r="D189" i="7"/>
  <c r="C190" i="7"/>
  <c r="D190" i="7"/>
  <c r="C191" i="7"/>
  <c r="D191" i="7"/>
  <c r="C192" i="7"/>
  <c r="D192" i="7"/>
  <c r="C193" i="7"/>
  <c r="D193" i="7"/>
  <c r="C194" i="7"/>
  <c r="D194" i="7"/>
  <c r="C195" i="7"/>
  <c r="D195" i="7"/>
  <c r="C196" i="7"/>
  <c r="D196" i="7"/>
  <c r="C197" i="7"/>
  <c r="D197" i="7"/>
  <c r="C198" i="7"/>
  <c r="D198" i="7"/>
  <c r="C199" i="7"/>
  <c r="D199" i="7"/>
  <c r="C200" i="7"/>
  <c r="D200" i="7"/>
  <c r="C201" i="7"/>
  <c r="D201" i="7"/>
  <c r="C202" i="7"/>
  <c r="D202" i="7"/>
  <c r="C203" i="7"/>
  <c r="D203" i="7"/>
  <c r="C204" i="7"/>
  <c r="D204" i="7"/>
  <c r="C205" i="7"/>
  <c r="D205" i="7"/>
  <c r="C206" i="7"/>
  <c r="D206" i="7"/>
  <c r="C207" i="7"/>
  <c r="D207" i="7"/>
  <c r="C208" i="7"/>
  <c r="D208" i="7"/>
  <c r="C209" i="7"/>
  <c r="D209" i="7"/>
  <c r="C210" i="7"/>
  <c r="D210" i="7"/>
  <c r="C211" i="7"/>
  <c r="D211" i="7"/>
  <c r="C212" i="7"/>
  <c r="D212" i="7"/>
  <c r="C213" i="7"/>
  <c r="D213" i="7"/>
  <c r="C214" i="7"/>
  <c r="D214" i="7"/>
  <c r="C215" i="7"/>
  <c r="D215" i="7"/>
  <c r="C216" i="7"/>
  <c r="D216" i="7"/>
  <c r="C217" i="7"/>
  <c r="D217" i="7"/>
  <c r="C218" i="7"/>
  <c r="D218" i="7"/>
  <c r="C219" i="7"/>
  <c r="D219" i="7"/>
  <c r="C220" i="7"/>
  <c r="D220" i="7"/>
  <c r="C221" i="7"/>
  <c r="D221" i="7"/>
  <c r="C222" i="7"/>
  <c r="D222" i="7"/>
  <c r="C223" i="7"/>
  <c r="D223" i="7"/>
  <c r="C224" i="7"/>
  <c r="D224" i="7"/>
  <c r="C225" i="7"/>
  <c r="D225" i="7"/>
  <c r="C226" i="7"/>
  <c r="D226" i="7"/>
  <c r="C227" i="7"/>
  <c r="D227" i="7"/>
  <c r="C228" i="7"/>
  <c r="D228" i="7"/>
  <c r="C229" i="7"/>
  <c r="D229" i="7"/>
  <c r="C230" i="7"/>
  <c r="D230" i="7"/>
  <c r="C231" i="7"/>
  <c r="D231" i="7"/>
  <c r="C232" i="7"/>
  <c r="D232" i="7"/>
  <c r="C233" i="7"/>
  <c r="D233" i="7"/>
  <c r="C234" i="7"/>
  <c r="D234" i="7"/>
  <c r="C235" i="7"/>
  <c r="D235" i="7"/>
  <c r="C236" i="7"/>
  <c r="D236" i="7"/>
  <c r="C237" i="7"/>
  <c r="D237" i="7"/>
  <c r="C238" i="7"/>
  <c r="D238" i="7"/>
  <c r="C239" i="7"/>
  <c r="D239" i="7"/>
  <c r="C240" i="7"/>
  <c r="D240" i="7"/>
  <c r="C241" i="7"/>
  <c r="D241" i="7"/>
  <c r="C242" i="7"/>
  <c r="D242" i="7"/>
  <c r="C243" i="7"/>
  <c r="D243" i="7"/>
  <c r="C244" i="7"/>
  <c r="D244" i="7"/>
  <c r="C245" i="7"/>
  <c r="D245" i="7"/>
  <c r="C246" i="7"/>
  <c r="D246" i="7"/>
  <c r="C247" i="7"/>
  <c r="D247" i="7"/>
  <c r="C248" i="7"/>
  <c r="D248" i="7"/>
  <c r="C249" i="7"/>
  <c r="D249" i="7"/>
  <c r="C250" i="7"/>
  <c r="D250" i="7"/>
  <c r="C251" i="7"/>
  <c r="D251" i="7"/>
  <c r="C252" i="7"/>
  <c r="D252" i="7"/>
  <c r="C253" i="7"/>
  <c r="D253" i="7"/>
  <c r="C254" i="7"/>
  <c r="D254" i="7"/>
  <c r="C255" i="7"/>
  <c r="D255" i="7"/>
  <c r="C256" i="7"/>
  <c r="D256" i="7"/>
  <c r="C257" i="7"/>
  <c r="D257" i="7"/>
  <c r="C258" i="7"/>
  <c r="D258" i="7"/>
  <c r="C259" i="7"/>
  <c r="D259" i="7"/>
  <c r="C260" i="7"/>
  <c r="D260" i="7"/>
  <c r="C261" i="7"/>
  <c r="D261" i="7"/>
  <c r="C262" i="7"/>
  <c r="D262" i="7"/>
  <c r="C263" i="7"/>
  <c r="D263" i="7"/>
  <c r="C264" i="7"/>
  <c r="D264" i="7"/>
  <c r="C265" i="7"/>
  <c r="D265" i="7"/>
  <c r="C266" i="7"/>
  <c r="D266" i="7"/>
  <c r="C267" i="7"/>
  <c r="D267" i="7"/>
  <c r="C268" i="7"/>
  <c r="D268" i="7"/>
  <c r="C269" i="7"/>
  <c r="D269" i="7"/>
  <c r="C270" i="7"/>
  <c r="D270" i="7"/>
  <c r="C271" i="7"/>
  <c r="D271" i="7"/>
  <c r="C272" i="7"/>
  <c r="D272" i="7"/>
  <c r="C273" i="7"/>
  <c r="D273" i="7"/>
  <c r="C274" i="7"/>
  <c r="D274" i="7"/>
  <c r="C275" i="7"/>
  <c r="D275" i="7"/>
  <c r="C276" i="7"/>
  <c r="D276" i="7"/>
  <c r="C277" i="7"/>
  <c r="D277" i="7"/>
  <c r="C278" i="7"/>
  <c r="D278" i="7"/>
  <c r="C279" i="7"/>
  <c r="D279" i="7"/>
  <c r="C281" i="7"/>
  <c r="D281" i="7"/>
  <c r="C282" i="7"/>
  <c r="D282" i="7"/>
  <c r="C283" i="7"/>
  <c r="D283" i="7"/>
  <c r="C284" i="7"/>
  <c r="D284" i="7"/>
  <c r="C285" i="7"/>
  <c r="D285" i="7"/>
  <c r="C286" i="7"/>
  <c r="D286" i="7"/>
  <c r="C287" i="7"/>
  <c r="D287" i="7"/>
  <c r="C288" i="7"/>
  <c r="D288" i="7"/>
  <c r="C289" i="7"/>
  <c r="D289" i="7"/>
  <c r="C290" i="7"/>
  <c r="D290" i="7"/>
  <c r="C291" i="7"/>
  <c r="D291" i="7"/>
  <c r="C292" i="7"/>
  <c r="D292" i="7"/>
  <c r="C293" i="7"/>
  <c r="D293" i="7"/>
  <c r="C294" i="7"/>
  <c r="D294" i="7"/>
  <c r="C295" i="7"/>
  <c r="D295" i="7"/>
  <c r="C296" i="7"/>
  <c r="D296" i="7"/>
  <c r="C297" i="7"/>
  <c r="D297" i="7"/>
  <c r="C298" i="7"/>
  <c r="D298" i="7"/>
  <c r="C299" i="7"/>
  <c r="D299" i="7"/>
  <c r="C300" i="7"/>
  <c r="D300" i="7"/>
  <c r="D2" i="7"/>
  <c r="C2" i="7"/>
  <c r="O3" i="7"/>
  <c r="G36" i="7"/>
  <c r="I36" i="7" s="1"/>
  <c r="B36" i="7"/>
  <c r="G102" i="7"/>
  <c r="I102" i="7" s="1"/>
  <c r="B102" i="7"/>
  <c r="B103" i="7"/>
  <c r="G103" i="7"/>
  <c r="I103" i="7" s="1"/>
  <c r="B23" i="7"/>
  <c r="G251" i="7" l="1"/>
  <c r="I251" i="7" s="1"/>
  <c r="B251" i="7"/>
  <c r="I175" i="7" l="1"/>
  <c r="B175" i="7"/>
  <c r="I174" i="7"/>
  <c r="B174" i="7"/>
  <c r="I169" i="7"/>
  <c r="B169" i="7"/>
  <c r="B13" i="7"/>
  <c r="I13" i="7"/>
  <c r="I249" i="7"/>
  <c r="B249" i="7"/>
  <c r="G208" i="7"/>
  <c r="I208" i="7" s="1"/>
  <c r="B208" i="7"/>
  <c r="I11" i="7"/>
  <c r="B11" i="7"/>
  <c r="I166" i="7" l="1"/>
  <c r="B166" i="7"/>
  <c r="I158" i="7"/>
  <c r="K157" i="7"/>
  <c r="J157" i="7"/>
  <c r="I157" i="7"/>
  <c r="H157" i="7"/>
  <c r="G157" i="7"/>
  <c r="F157" i="7"/>
  <c r="E157" i="7"/>
  <c r="B157" i="7"/>
  <c r="I30" i="7"/>
  <c r="B30" i="7"/>
  <c r="I15" i="7"/>
  <c r="B15" i="7"/>
  <c r="G295" i="7" l="1"/>
  <c r="I295" i="7" s="1"/>
  <c r="G294" i="7"/>
  <c r="I294" i="7" s="1"/>
  <c r="B294" i="7"/>
  <c r="B295" i="7"/>
  <c r="G4" i="7" l="1"/>
  <c r="G7" i="7"/>
  <c r="G8" i="7"/>
  <c r="G10" i="7"/>
  <c r="G22" i="7"/>
  <c r="G33" i="7"/>
  <c r="G35" i="7"/>
  <c r="G39" i="7"/>
  <c r="G43" i="7"/>
  <c r="G44" i="7"/>
  <c r="G45" i="7"/>
  <c r="G49" i="7"/>
  <c r="G50" i="7"/>
  <c r="G55" i="7"/>
  <c r="G60" i="7"/>
  <c r="G61" i="7"/>
  <c r="G64" i="7"/>
  <c r="G65" i="7"/>
  <c r="G70" i="7"/>
  <c r="G71" i="7"/>
  <c r="G73" i="7"/>
  <c r="G74" i="7"/>
  <c r="G80" i="7"/>
  <c r="G85" i="7"/>
  <c r="G87" i="7"/>
  <c r="G93" i="7"/>
  <c r="G97" i="7"/>
  <c r="G101" i="7"/>
  <c r="G106" i="7"/>
  <c r="G109" i="7"/>
  <c r="G111" i="7"/>
  <c r="G114" i="7"/>
  <c r="G115" i="7"/>
  <c r="G119" i="7"/>
  <c r="G120" i="7"/>
  <c r="G121" i="7"/>
  <c r="G124" i="7"/>
  <c r="G127" i="7"/>
  <c r="G131" i="7"/>
  <c r="G132" i="7"/>
  <c r="G134" i="7"/>
  <c r="G135" i="7"/>
  <c r="G137" i="7"/>
  <c r="G140" i="7"/>
  <c r="G144" i="7"/>
  <c r="G146" i="7"/>
  <c r="G148" i="7"/>
  <c r="G151" i="7"/>
  <c r="G152" i="7"/>
  <c r="G154" i="7"/>
  <c r="G161" i="7"/>
  <c r="G163" i="7"/>
  <c r="G164" i="7"/>
  <c r="G165" i="7"/>
  <c r="G168" i="7"/>
  <c r="G171" i="7"/>
  <c r="G173" i="7"/>
  <c r="G177" i="7"/>
  <c r="G179" i="7"/>
  <c r="G180" i="7"/>
  <c r="G185" i="7"/>
  <c r="G188" i="7"/>
  <c r="G189" i="7"/>
  <c r="G193" i="7"/>
  <c r="G196" i="7"/>
  <c r="G198" i="7"/>
  <c r="G202" i="7"/>
  <c r="G205" i="7"/>
  <c r="G207" i="7"/>
  <c r="G210" i="7"/>
  <c r="G212" i="7"/>
  <c r="G216" i="7"/>
  <c r="G220" i="7"/>
  <c r="G221" i="7"/>
  <c r="G223" i="7"/>
  <c r="G226" i="7"/>
  <c r="G229" i="7"/>
  <c r="G230" i="7"/>
  <c r="G232" i="7"/>
  <c r="G234" i="7"/>
  <c r="G238" i="7"/>
  <c r="G241" i="7"/>
  <c r="G245" i="7"/>
  <c r="G247" i="7"/>
  <c r="G250" i="7"/>
  <c r="G252" i="7"/>
  <c r="G254" i="7"/>
  <c r="G256" i="7"/>
  <c r="G260" i="7"/>
  <c r="G263" i="7"/>
  <c r="G267" i="7"/>
  <c r="G272" i="7"/>
  <c r="G276" i="7"/>
  <c r="G282" i="7"/>
  <c r="G285" i="7"/>
  <c r="G288" i="7"/>
  <c r="G290" i="7"/>
  <c r="G299" i="7"/>
  <c r="G300" i="7"/>
  <c r="I300" i="7" s="1"/>
  <c r="G2" i="7"/>
  <c r="B3" i="7" l="1"/>
  <c r="I72" i="7" l="1"/>
  <c r="B72" i="7"/>
  <c r="I73" i="7"/>
  <c r="B73" i="7"/>
  <c r="G298" i="7"/>
  <c r="I298" i="7" s="1"/>
  <c r="B298" i="7"/>
  <c r="G271" i="7"/>
  <c r="I271" i="7" s="1"/>
  <c r="B271" i="7"/>
  <c r="I212" i="7" l="1"/>
  <c r="B212" i="7"/>
  <c r="I163" i="7"/>
  <c r="B163" i="7"/>
  <c r="G297" i="7"/>
  <c r="I297" i="7" s="1"/>
  <c r="B297" i="7"/>
  <c r="G270" i="7"/>
  <c r="I270" i="7" s="1"/>
  <c r="B270" i="7"/>
  <c r="I160" i="7"/>
  <c r="B160" i="7"/>
  <c r="I80" i="7"/>
  <c r="I79" i="7" l="1"/>
  <c r="B79" i="7"/>
  <c r="I32" i="7"/>
  <c r="B32" i="7"/>
  <c r="I266" i="7"/>
  <c r="B266" i="7"/>
  <c r="I7" i="7"/>
  <c r="B7" i="7"/>
  <c r="I262" i="7"/>
  <c r="B262" i="7"/>
  <c r="I3" i="7"/>
  <c r="I12" i="7"/>
  <c r="I20" i="7"/>
  <c r="I28" i="7"/>
  <c r="I34" i="7"/>
  <c r="I38" i="7"/>
  <c r="I40" i="7"/>
  <c r="I46" i="7"/>
  <c r="I52" i="7"/>
  <c r="I56" i="7"/>
  <c r="I59" i="7"/>
  <c r="I62" i="7"/>
  <c r="I67" i="7"/>
  <c r="I68" i="7"/>
  <c r="I77" i="7"/>
  <c r="I84" i="7"/>
  <c r="I86" i="7"/>
  <c r="I88" i="7"/>
  <c r="I91" i="7"/>
  <c r="I92" i="7"/>
  <c r="I96" i="7"/>
  <c r="I98" i="7"/>
  <c r="I105" i="7"/>
  <c r="I110" i="7"/>
  <c r="I112" i="7"/>
  <c r="I118" i="7"/>
  <c r="I122" i="7"/>
  <c r="I125" i="7"/>
  <c r="I126" i="7"/>
  <c r="I128" i="7"/>
  <c r="I133" i="7"/>
  <c r="I136" i="7"/>
  <c r="I138" i="7"/>
  <c r="I141" i="7"/>
  <c r="I145" i="7"/>
  <c r="I147" i="7"/>
  <c r="I149" i="7"/>
  <c r="I153" i="7"/>
  <c r="I156" i="7"/>
  <c r="I159" i="7"/>
  <c r="I162" i="7"/>
  <c r="I170" i="7"/>
  <c r="I172" i="7"/>
  <c r="I176" i="7"/>
  <c r="I186" i="7"/>
  <c r="I190" i="7"/>
  <c r="I194" i="7"/>
  <c r="I197" i="7"/>
  <c r="I201" i="7"/>
  <c r="I203" i="7"/>
  <c r="I204" i="7"/>
  <c r="I206" i="7"/>
  <c r="I209" i="7"/>
  <c r="I211" i="7"/>
  <c r="I213" i="7"/>
  <c r="I214" i="7"/>
  <c r="I215" i="7"/>
  <c r="I217" i="7"/>
  <c r="I222" i="7"/>
  <c r="I224" i="7"/>
  <c r="I227" i="7"/>
  <c r="I228" i="7"/>
  <c r="I231" i="7"/>
  <c r="I233" i="7"/>
  <c r="I237" i="7"/>
  <c r="I239" i="7"/>
  <c r="I242" i="7"/>
  <c r="I246" i="7"/>
  <c r="I248" i="7"/>
  <c r="I253" i="7"/>
  <c r="I255" i="7"/>
  <c r="I257" i="7"/>
  <c r="I259" i="7"/>
  <c r="I261" i="7"/>
  <c r="I264" i="7"/>
  <c r="I268" i="7"/>
  <c r="I269" i="7"/>
  <c r="I273" i="7"/>
  <c r="I277" i="7"/>
  <c r="I283" i="7"/>
  <c r="I289" i="7"/>
  <c r="I291" i="7"/>
  <c r="I296" i="7"/>
  <c r="I22" i="7"/>
  <c r="I33" i="7"/>
  <c r="I35" i="7"/>
  <c r="I39" i="7"/>
  <c r="I43" i="7"/>
  <c r="I44" i="7"/>
  <c r="I45" i="7"/>
  <c r="I49" i="7"/>
  <c r="I50" i="7"/>
  <c r="I55" i="7"/>
  <c r="I60" i="7"/>
  <c r="I61" i="7"/>
  <c r="I64" i="7"/>
  <c r="I65" i="7"/>
  <c r="I70" i="7"/>
  <c r="I71" i="7"/>
  <c r="I74" i="7"/>
  <c r="I85" i="7"/>
  <c r="I87" i="7"/>
  <c r="I93" i="7"/>
  <c r="I97" i="7"/>
  <c r="I101" i="7"/>
  <c r="I106" i="7"/>
  <c r="I109" i="7"/>
  <c r="I111" i="7"/>
  <c r="I114" i="7"/>
  <c r="I115" i="7"/>
  <c r="I119" i="7"/>
  <c r="I120" i="7"/>
  <c r="I121" i="7"/>
  <c r="I124" i="7"/>
  <c r="I127" i="7"/>
  <c r="I131" i="7"/>
  <c r="I132" i="7"/>
  <c r="I134" i="7"/>
  <c r="I135" i="7"/>
  <c r="I137" i="7"/>
  <c r="I140" i="7"/>
  <c r="I144" i="7"/>
  <c r="I146" i="7"/>
  <c r="I148" i="7"/>
  <c r="I151" i="7"/>
  <c r="I152" i="7"/>
  <c r="I154" i="7"/>
  <c r="I161" i="7"/>
  <c r="I164" i="7"/>
  <c r="I165" i="7"/>
  <c r="I168" i="7"/>
  <c r="I171" i="7"/>
  <c r="I173" i="7"/>
  <c r="I177" i="7"/>
  <c r="I179" i="7"/>
  <c r="I180" i="7"/>
  <c r="I185" i="7"/>
  <c r="I188" i="7"/>
  <c r="I189" i="7"/>
  <c r="I193" i="7"/>
  <c r="I196" i="7"/>
  <c r="I198" i="7"/>
  <c r="I202" i="7"/>
  <c r="I205" i="7"/>
  <c r="I207" i="7"/>
  <c r="I210" i="7"/>
  <c r="I216" i="7"/>
  <c r="I220" i="7"/>
  <c r="I221" i="7"/>
  <c r="I223" i="7"/>
  <c r="I226" i="7"/>
  <c r="I229" i="7"/>
  <c r="I230" i="7"/>
  <c r="I232" i="7"/>
  <c r="I234" i="7"/>
  <c r="I238" i="7"/>
  <c r="I241" i="7"/>
  <c r="I245" i="7"/>
  <c r="I247" i="7"/>
  <c r="I250" i="7"/>
  <c r="I252" i="7"/>
  <c r="I254" i="7"/>
  <c r="I256" i="7"/>
  <c r="I260" i="7"/>
  <c r="I263" i="7"/>
  <c r="I267" i="7"/>
  <c r="I272" i="7"/>
  <c r="I276" i="7"/>
  <c r="I282" i="7"/>
  <c r="I285" i="7"/>
  <c r="I288" i="7"/>
  <c r="I290" i="7"/>
  <c r="I299" i="7"/>
  <c r="I4" i="7"/>
  <c r="I8" i="7"/>
  <c r="I10" i="7"/>
  <c r="I2" i="7"/>
  <c r="G14" i="7"/>
  <c r="I14" i="7" s="1"/>
  <c r="G17" i="7"/>
  <c r="I17" i="7" s="1"/>
  <c r="G19" i="7"/>
  <c r="I19" i="7" s="1"/>
  <c r="G24" i="7"/>
  <c r="I24" i="7" s="1"/>
  <c r="G26" i="7"/>
  <c r="I26" i="7" s="1"/>
  <c r="G29" i="7"/>
  <c r="I29" i="7" s="1"/>
  <c r="G42" i="7"/>
  <c r="I42" i="7" s="1"/>
  <c r="G48" i="7"/>
  <c r="I48" i="7" s="1"/>
  <c r="G54" i="7"/>
  <c r="I54" i="7" s="1"/>
  <c r="G58" i="7"/>
  <c r="I58" i="7" s="1"/>
  <c r="G76" i="7"/>
  <c r="I76" i="7" s="1"/>
  <c r="G81" i="7"/>
  <c r="I81" i="7" s="1"/>
  <c r="G90" i="7"/>
  <c r="I90" i="7" s="1"/>
  <c r="G95" i="7"/>
  <c r="I95" i="7" s="1"/>
  <c r="G100" i="7"/>
  <c r="I100" i="7" s="1"/>
  <c r="G104" i="7"/>
  <c r="I104" i="7" s="1"/>
  <c r="G117" i="7"/>
  <c r="I117" i="7" s="1"/>
  <c r="G130" i="7"/>
  <c r="I130" i="7" s="1"/>
  <c r="G143" i="7"/>
  <c r="I143" i="7" s="1"/>
  <c r="G155" i="7"/>
  <c r="I155" i="7" s="1"/>
  <c r="G182" i="7"/>
  <c r="I182" i="7" s="1"/>
  <c r="G184" i="7"/>
  <c r="I184" i="7" s="1"/>
  <c r="G195" i="7"/>
  <c r="I195" i="7" s="1"/>
  <c r="G200" i="7"/>
  <c r="I200" i="7" s="1"/>
  <c r="G219" i="7"/>
  <c r="I219" i="7" s="1"/>
  <c r="G236" i="7"/>
  <c r="I236" i="7" s="1"/>
  <c r="G244" i="7"/>
  <c r="I244" i="7" s="1"/>
  <c r="G275" i="7"/>
  <c r="I275" i="7" s="1"/>
  <c r="G287" i="7"/>
  <c r="I287" i="7" s="1"/>
  <c r="G293" i="7"/>
  <c r="I293" i="7" s="1"/>
  <c r="G6" i="7"/>
  <c r="I6" i="7" s="1"/>
  <c r="G9" i="7"/>
  <c r="I9" i="7" s="1"/>
  <c r="G16" i="7"/>
  <c r="I16" i="7" s="1"/>
  <c r="G18" i="7"/>
  <c r="I18" i="7" s="1"/>
  <c r="G21" i="7"/>
  <c r="I21" i="7" s="1"/>
  <c r="G23" i="7"/>
  <c r="I23" i="7" s="1"/>
  <c r="G25" i="7"/>
  <c r="I25" i="7" s="1"/>
  <c r="G31" i="7"/>
  <c r="I31" i="7" s="1"/>
  <c r="G37" i="7"/>
  <c r="I37" i="7" s="1"/>
  <c r="G41" i="7"/>
  <c r="I41" i="7" s="1"/>
  <c r="G47" i="7"/>
  <c r="I47" i="7" s="1"/>
  <c r="G51" i="7"/>
  <c r="I51" i="7" s="1"/>
  <c r="G53" i="7"/>
  <c r="I53" i="7" s="1"/>
  <c r="G57" i="7"/>
  <c r="I57" i="7" s="1"/>
  <c r="G63" i="7"/>
  <c r="I63" i="7" s="1"/>
  <c r="G66" i="7"/>
  <c r="I66" i="7" s="1"/>
  <c r="G69" i="7"/>
  <c r="I69" i="7" s="1"/>
  <c r="G75" i="7"/>
  <c r="I75" i="7" s="1"/>
  <c r="G78" i="7"/>
  <c r="I78" i="7" s="1"/>
  <c r="G82" i="7"/>
  <c r="I82" i="7" s="1"/>
  <c r="G83" i="7"/>
  <c r="I83" i="7" s="1"/>
  <c r="G89" i="7"/>
  <c r="I89" i="7" s="1"/>
  <c r="G94" i="7"/>
  <c r="I94" i="7" s="1"/>
  <c r="G99" i="7"/>
  <c r="I99" i="7" s="1"/>
  <c r="G113" i="7"/>
  <c r="I113" i="7" s="1"/>
  <c r="G116" i="7"/>
  <c r="I116" i="7" s="1"/>
  <c r="G123" i="7"/>
  <c r="I123" i="7" s="1"/>
  <c r="G129" i="7"/>
  <c r="I129" i="7" s="1"/>
  <c r="G139" i="7"/>
  <c r="I139" i="7" s="1"/>
  <c r="G142" i="7"/>
  <c r="I142" i="7" s="1"/>
  <c r="G181" i="7"/>
  <c r="I181" i="7" s="1"/>
  <c r="G183" i="7"/>
  <c r="I183" i="7" s="1"/>
  <c r="G187" i="7"/>
  <c r="I187" i="7" s="1"/>
  <c r="G191" i="7"/>
  <c r="I191" i="7" s="1"/>
  <c r="G192" i="7"/>
  <c r="I192" i="7" s="1"/>
  <c r="G199" i="7"/>
  <c r="I199" i="7" s="1"/>
  <c r="G218" i="7"/>
  <c r="I218" i="7" s="1"/>
  <c r="G225" i="7"/>
  <c r="I225" i="7" s="1"/>
  <c r="G235" i="7"/>
  <c r="I235" i="7" s="1"/>
  <c r="G240" i="7"/>
  <c r="I240" i="7" s="1"/>
  <c r="G243" i="7"/>
  <c r="I243" i="7" s="1"/>
  <c r="G258" i="7"/>
  <c r="I258" i="7" s="1"/>
  <c r="G265" i="7"/>
  <c r="I265" i="7" s="1"/>
  <c r="G274" i="7"/>
  <c r="I274" i="7" s="1"/>
  <c r="G278" i="7"/>
  <c r="I278" i="7" s="1"/>
  <c r="G279" i="7"/>
  <c r="I279" i="7" s="1"/>
  <c r="G281" i="7"/>
  <c r="I281" i="7" s="1"/>
  <c r="G284" i="7"/>
  <c r="I284" i="7" s="1"/>
  <c r="G286" i="7"/>
  <c r="I286" i="7" s="1"/>
  <c r="G292" i="7"/>
  <c r="I292" i="7" s="1"/>
  <c r="G5" i="7"/>
  <c r="I5" i="7" s="1"/>
  <c r="B12" i="7"/>
  <c r="B20" i="7"/>
  <c r="B28" i="7"/>
  <c r="B34" i="7"/>
  <c r="B38" i="7"/>
  <c r="B40" i="7"/>
  <c r="B46" i="7"/>
  <c r="B52" i="7"/>
  <c r="B56" i="7"/>
  <c r="B59" i="7"/>
  <c r="B62" i="7"/>
  <c r="B67" i="7"/>
  <c r="B68" i="7"/>
  <c r="B77" i="7"/>
  <c r="B84" i="7"/>
  <c r="B86" i="7"/>
  <c r="B88" i="7"/>
  <c r="B91" i="7"/>
  <c r="B92" i="7"/>
  <c r="B96" i="7"/>
  <c r="B98" i="7"/>
  <c r="B105" i="7"/>
  <c r="B110" i="7"/>
  <c r="B112" i="7"/>
  <c r="B118" i="7"/>
  <c r="B122" i="7"/>
  <c r="B125" i="7"/>
  <c r="B126" i="7"/>
  <c r="B128" i="7"/>
  <c r="B133" i="7"/>
  <c r="B136" i="7"/>
  <c r="B138" i="7"/>
  <c r="B141" i="7"/>
  <c r="B145" i="7"/>
  <c r="B147" i="7"/>
  <c r="B149" i="7"/>
  <c r="B153" i="7"/>
  <c r="B156" i="7"/>
  <c r="B159" i="7"/>
  <c r="B162" i="7"/>
  <c r="B167" i="7"/>
  <c r="B170" i="7"/>
  <c r="B172" i="7"/>
  <c r="B176" i="7"/>
  <c r="B186" i="7"/>
  <c r="B190" i="7"/>
  <c r="B194" i="7"/>
  <c r="B197" i="7"/>
  <c r="B201" i="7"/>
  <c r="B203" i="7"/>
  <c r="B204" i="7"/>
  <c r="B206" i="7"/>
  <c r="B209" i="7"/>
  <c r="B211" i="7"/>
  <c r="B213" i="7"/>
  <c r="B214" i="7"/>
  <c r="B215" i="7"/>
  <c r="B217" i="7"/>
  <c r="B222" i="7"/>
  <c r="B224" i="7"/>
  <c r="B227" i="7"/>
  <c r="B228" i="7"/>
  <c r="B231" i="7"/>
  <c r="B233" i="7"/>
  <c r="B237" i="7"/>
  <c r="B239" i="7"/>
  <c r="B242" i="7"/>
  <c r="B246" i="7"/>
  <c r="B248" i="7"/>
  <c r="B253" i="7"/>
  <c r="B255" i="7"/>
  <c r="B257" i="7"/>
  <c r="B259" i="7"/>
  <c r="B261" i="7"/>
  <c r="B264" i="7"/>
  <c r="B268" i="7"/>
  <c r="B269" i="7"/>
  <c r="B273" i="7"/>
  <c r="B277" i="7"/>
  <c r="B283" i="7"/>
  <c r="B289" i="7"/>
  <c r="B291" i="7"/>
  <c r="B296" i="7"/>
  <c r="B5" i="7"/>
  <c r="B9" i="7"/>
  <c r="B16" i="7"/>
  <c r="B18" i="7"/>
  <c r="B21" i="7"/>
  <c r="B25" i="7"/>
  <c r="B31" i="7"/>
  <c r="B37" i="7"/>
  <c r="B41" i="7"/>
  <c r="B47" i="7"/>
  <c r="B51" i="7"/>
  <c r="B53" i="7"/>
  <c r="B57" i="7"/>
  <c r="B63" i="7"/>
  <c r="B66" i="7"/>
  <c r="B69" i="7"/>
  <c r="B75" i="7"/>
  <c r="B78" i="7"/>
  <c r="B82" i="7"/>
  <c r="B83" i="7"/>
  <c r="B89" i="7"/>
  <c r="B94" i="7"/>
  <c r="B99" i="7"/>
  <c r="B113" i="7"/>
  <c r="B116" i="7"/>
  <c r="B123" i="7"/>
  <c r="B129" i="7"/>
  <c r="B139" i="7"/>
  <c r="B142" i="7"/>
  <c r="B181" i="7"/>
  <c r="B183" i="7"/>
  <c r="B187" i="7"/>
  <c r="B191" i="7"/>
  <c r="B192" i="7"/>
  <c r="B199" i="7"/>
  <c r="B218" i="7"/>
  <c r="B225" i="7"/>
  <c r="B235" i="7"/>
  <c r="B240" i="7"/>
  <c r="B243" i="7"/>
  <c r="B258" i="7"/>
  <c r="B265" i="7"/>
  <c r="B274" i="7"/>
  <c r="B278" i="7"/>
  <c r="B279" i="7"/>
  <c r="B281" i="7"/>
  <c r="B284" i="7"/>
  <c r="B286" i="7"/>
  <c r="B292" i="7"/>
  <c r="B6" i="7"/>
  <c r="B14" i="7"/>
  <c r="B17" i="7"/>
  <c r="B19" i="7"/>
  <c r="B24" i="7"/>
  <c r="B26" i="7"/>
  <c r="B29" i="7"/>
  <c r="B42" i="7"/>
  <c r="B48" i="7"/>
  <c r="B54" i="7"/>
  <c r="B58" i="7"/>
  <c r="B76" i="7"/>
  <c r="B81" i="7"/>
  <c r="B90" i="7"/>
  <c r="B95" i="7"/>
  <c r="B100" i="7"/>
  <c r="B104" i="7"/>
  <c r="B117" i="7"/>
  <c r="B130" i="7"/>
  <c r="B143" i="7"/>
  <c r="B155" i="7"/>
  <c r="B182" i="7"/>
  <c r="B184" i="7"/>
  <c r="B195" i="7"/>
  <c r="B200" i="7"/>
  <c r="B219" i="7"/>
  <c r="B236" i="7"/>
  <c r="B244" i="7"/>
  <c r="B275" i="7"/>
  <c r="B287" i="7"/>
  <c r="B293" i="7"/>
  <c r="B2" i="7"/>
  <c r="B4" i="7"/>
  <c r="B8" i="7"/>
  <c r="B10" i="7"/>
  <c r="B22" i="7"/>
  <c r="B33" i="7"/>
  <c r="B35" i="7"/>
  <c r="B39" i="7"/>
  <c r="B43" i="7"/>
  <c r="B44" i="7"/>
  <c r="B45" i="7"/>
  <c r="B49" i="7"/>
  <c r="B50" i="7"/>
  <c r="B55" i="7"/>
  <c r="B60" i="7"/>
  <c r="B61" i="7"/>
  <c r="B64" i="7"/>
  <c r="B65" i="7"/>
  <c r="B70" i="7"/>
  <c r="B71" i="7"/>
  <c r="B74" i="7"/>
  <c r="B80" i="7"/>
  <c r="B85" i="7"/>
  <c r="B87" i="7"/>
  <c r="B93" i="7"/>
  <c r="B97" i="7"/>
  <c r="B101" i="7"/>
  <c r="B106" i="7"/>
  <c r="B109" i="7"/>
  <c r="B111" i="7"/>
  <c r="B114" i="7"/>
  <c r="B115" i="7"/>
  <c r="B119" i="7"/>
  <c r="B120" i="7"/>
  <c r="B121" i="7"/>
  <c r="B124" i="7"/>
  <c r="B127" i="7"/>
  <c r="B131" i="7"/>
  <c r="B132" i="7"/>
  <c r="B134" i="7"/>
  <c r="B135" i="7"/>
  <c r="B137" i="7"/>
  <c r="B140" i="7"/>
  <c r="B144" i="7"/>
  <c r="B146" i="7"/>
  <c r="B148" i="7"/>
  <c r="B151" i="7"/>
  <c r="B152" i="7"/>
  <c r="B154" i="7"/>
  <c r="B158" i="7"/>
  <c r="B161" i="7"/>
  <c r="B164" i="7"/>
  <c r="B165" i="7"/>
  <c r="B168" i="7"/>
  <c r="B171" i="7"/>
  <c r="B173" i="7"/>
  <c r="B177" i="7"/>
  <c r="B179" i="7"/>
  <c r="B180" i="7"/>
  <c r="B185" i="7"/>
  <c r="B188" i="7"/>
  <c r="B189" i="7"/>
  <c r="B193" i="7"/>
  <c r="B196" i="7"/>
  <c r="B198" i="7"/>
  <c r="B202" i="7"/>
  <c r="B205" i="7"/>
  <c r="B207" i="7"/>
  <c r="B210" i="7"/>
  <c r="B216" i="7"/>
  <c r="B220" i="7"/>
  <c r="B221" i="7"/>
  <c r="B223" i="7"/>
  <c r="B226" i="7"/>
  <c r="B229" i="7"/>
  <c r="B230" i="7"/>
  <c r="B232" i="7"/>
  <c r="B234" i="7"/>
  <c r="B238" i="7"/>
  <c r="B241" i="7"/>
  <c r="B245" i="7"/>
  <c r="B247" i="7"/>
  <c r="B250" i="7"/>
  <c r="B252" i="7"/>
  <c r="B254" i="7"/>
  <c r="B256" i="7"/>
  <c r="B260" i="7"/>
  <c r="B263" i="7"/>
  <c r="B267" i="7"/>
  <c r="B272" i="7"/>
  <c r="B276" i="7"/>
  <c r="B282" i="7"/>
  <c r="B285" i="7"/>
  <c r="B288" i="7"/>
  <c r="B290" i="7"/>
  <c r="B299" i="7"/>
  <c r="B30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gebruiker</author>
  </authors>
  <commentList>
    <comment ref="O17" authorId="0" shapeId="0" xr:uid="{67991E2C-3B14-4EC6-BD05-8AF3CDF2449A}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<sst xmlns="http://schemas.openxmlformats.org/spreadsheetml/2006/main" count="18379" uniqueCount="3745">
  <si>
    <t>Bonds</t>
  </si>
  <si>
    <t>Naam</t>
  </si>
  <si>
    <t>vereniging</t>
  </si>
  <si>
    <t>spelsoort</t>
  </si>
  <si>
    <t>klasse</t>
  </si>
  <si>
    <t>Team</t>
  </si>
  <si>
    <t>pk</t>
  </si>
  <si>
    <t>NO/O</t>
  </si>
  <si>
    <t>P/D</t>
  </si>
  <si>
    <t>Bandst.</t>
  </si>
  <si>
    <t>3e klas</t>
  </si>
  <si>
    <t>n.v.t.</t>
  </si>
  <si>
    <t xml:space="preserve"> </t>
  </si>
  <si>
    <t>2023/2024</t>
  </si>
  <si>
    <t>2e klas</t>
  </si>
  <si>
    <t xml:space="preserve"> 't Heukske</t>
  </si>
  <si>
    <t>1e klas</t>
  </si>
  <si>
    <t>2022/2023</t>
  </si>
  <si>
    <t>Hfd</t>
  </si>
  <si>
    <t>D</t>
  </si>
  <si>
    <t>STARTMOYENNE</t>
  </si>
  <si>
    <t>CAR</t>
  </si>
  <si>
    <r>
      <t>van</t>
    </r>
    <r>
      <rPr>
        <sz val="11"/>
        <color rgb="FF000000"/>
        <rFont val="Times New Roman"/>
        <family val="1"/>
      </rPr>
      <t xml:space="preserve"> </t>
    </r>
    <r>
      <rPr>
        <b/>
        <sz val="11"/>
        <color rgb="FF000000"/>
        <rFont val="Calibri"/>
        <family val="2"/>
      </rPr>
      <t>tot</t>
    </r>
  </si>
  <si>
    <t>-</t>
  </si>
  <si>
    <t>hfd</t>
  </si>
  <si>
    <t>P</t>
  </si>
  <si>
    <t>Rouwhorst  Bennie</t>
  </si>
  <si>
    <t xml:space="preserve"> 't Kevelder</t>
  </si>
  <si>
    <t>DP</t>
  </si>
  <si>
    <t>Hfd.</t>
  </si>
  <si>
    <t>Extra</t>
  </si>
  <si>
    <t>Libre</t>
  </si>
  <si>
    <t>4e klas</t>
  </si>
  <si>
    <t>2024/2025</t>
  </si>
  <si>
    <t>Bondsnr.</t>
  </si>
  <si>
    <t>Namen</t>
  </si>
  <si>
    <t>Lidnr.</t>
  </si>
  <si>
    <t>Adres</t>
  </si>
  <si>
    <t>Postcode</t>
  </si>
  <si>
    <t>E-mail</t>
  </si>
  <si>
    <t>Telefoon</t>
  </si>
  <si>
    <t>M/V</t>
  </si>
  <si>
    <t>Abramsen  Hans</t>
  </si>
  <si>
    <t>7244 BD</t>
  </si>
  <si>
    <t>Barchem</t>
  </si>
  <si>
    <t>ab19ram53@gmail.com</t>
  </si>
  <si>
    <t>06-47058104</t>
  </si>
  <si>
    <t>M</t>
  </si>
  <si>
    <t>J.M.</t>
  </si>
  <si>
    <t>Achterberg  Shane</t>
  </si>
  <si>
    <t xml:space="preserve">  't Wapen Van Borculo</t>
  </si>
  <si>
    <t>7271 ER</t>
  </si>
  <si>
    <t>Borculo</t>
  </si>
  <si>
    <t>shaneachterberg@hotmail.com</t>
  </si>
  <si>
    <t>06 19789553</t>
  </si>
  <si>
    <t>S</t>
  </si>
  <si>
    <t>Adema  Wilfried</t>
  </si>
  <si>
    <t>7137 MD</t>
  </si>
  <si>
    <t>Lievelde</t>
  </si>
  <si>
    <t>pimdide26@gmail.com</t>
  </si>
  <si>
    <t>06-81591761</t>
  </si>
  <si>
    <t>0544-376986</t>
  </si>
  <si>
    <t>W.A.</t>
  </si>
  <si>
    <t>Akbulut  Bulent</t>
  </si>
  <si>
    <t>Bousema Lochem</t>
  </si>
  <si>
    <t>7242 KH</t>
  </si>
  <si>
    <t>Lochem</t>
  </si>
  <si>
    <t>bulent197@hotmail.com</t>
  </si>
  <si>
    <t>06-25374733</t>
  </si>
  <si>
    <t>0573-459494</t>
  </si>
  <si>
    <t>B.</t>
  </si>
  <si>
    <t>Albers  Ronnie</t>
  </si>
  <si>
    <t>De Leeuw</t>
  </si>
  <si>
    <t>7126 BM</t>
  </si>
  <si>
    <t>Bredevoort</t>
  </si>
  <si>
    <t>jan_hofsteengejr@hotmail.com</t>
  </si>
  <si>
    <t>06-53631149</t>
  </si>
  <si>
    <t>G.H.J.</t>
  </si>
  <si>
    <t>Alferink  Henny</t>
  </si>
  <si>
    <t>7161 WK</t>
  </si>
  <si>
    <t>Neede</t>
  </si>
  <si>
    <t>H.</t>
  </si>
  <si>
    <t>Alst van Jeroen</t>
  </si>
  <si>
    <t>Ivoor Groenlo</t>
  </si>
  <si>
    <t>7141 EM</t>
  </si>
  <si>
    <t>Groenlo</t>
  </si>
  <si>
    <t>jeroen_van_alst@hotmail.com</t>
  </si>
  <si>
    <t>06-25312300</t>
  </si>
  <si>
    <t>J.</t>
  </si>
  <si>
    <t>Amstel van Linda</t>
  </si>
  <si>
    <t>7161 DW</t>
  </si>
  <si>
    <t>x.linda@hotmail.com</t>
  </si>
  <si>
    <t>06-81002603</t>
  </si>
  <si>
    <t>F</t>
  </si>
  <si>
    <t>L.</t>
  </si>
  <si>
    <t>Arentsen  Ronnie</t>
  </si>
  <si>
    <t>6952 BD</t>
  </si>
  <si>
    <t>Dieren</t>
  </si>
  <si>
    <t>ronsonmick24@gmail.com</t>
  </si>
  <si>
    <t>06-51123443</t>
  </si>
  <si>
    <t>R.</t>
  </si>
  <si>
    <t>Ars  Ton</t>
  </si>
  <si>
    <t>7141 ZA</t>
  </si>
  <si>
    <t>patonnie@gmail.com</t>
  </si>
  <si>
    <t>06-24352927</t>
  </si>
  <si>
    <t>T.</t>
  </si>
  <si>
    <t>Ars  Willy</t>
  </si>
  <si>
    <t>06-45072009</t>
  </si>
  <si>
    <t>W.C.</t>
  </si>
  <si>
    <t>Asbroek ten Rene</t>
  </si>
  <si>
    <t xml:space="preserve"> 't Stuupke</t>
  </si>
  <si>
    <t>7481 AG</t>
  </si>
  <si>
    <t>Haaksbergen</t>
  </si>
  <si>
    <t>renetenasbroek@gmail.com</t>
  </si>
  <si>
    <t>06-15646779</t>
  </si>
  <si>
    <t>Assink  Han</t>
  </si>
  <si>
    <t>7482 PJ</t>
  </si>
  <si>
    <t>han_assink@hotmail.com</t>
  </si>
  <si>
    <t>06-51821424</t>
  </si>
  <si>
    <t>H.H.</t>
  </si>
  <si>
    <t>Avesaat van Mandy</t>
  </si>
  <si>
    <t>7141 AV</t>
  </si>
  <si>
    <t>m</t>
  </si>
  <si>
    <t>Baks  Jurgen</t>
  </si>
  <si>
    <t>7137 ME</t>
  </si>
  <si>
    <t>info@jurgenbaks.nl</t>
  </si>
  <si>
    <t>J</t>
  </si>
  <si>
    <t>Barge ten Appie</t>
  </si>
  <si>
    <t>A.</t>
  </si>
  <si>
    <t>Barge ten Gerdo</t>
  </si>
  <si>
    <t>7137 SE</t>
  </si>
  <si>
    <t>gerdotenbarge@hotmail.com</t>
  </si>
  <si>
    <t>06-12824537</t>
  </si>
  <si>
    <t>G.T.</t>
  </si>
  <si>
    <t>Barge ten Gerrit</t>
  </si>
  <si>
    <t>7137 MT</t>
  </si>
  <si>
    <t>gtmtenbarge@hotmail.com</t>
  </si>
  <si>
    <t>06-55398015</t>
  </si>
  <si>
    <t>0544-373197</t>
  </si>
  <si>
    <t>G.T.M.</t>
  </si>
  <si>
    <t>Bargerink  Alex</t>
  </si>
  <si>
    <t>7161 CC</t>
  </si>
  <si>
    <t>abklussen@hotmail.nl</t>
  </si>
  <si>
    <t>06-55995862</t>
  </si>
  <si>
    <t>J.A.</t>
  </si>
  <si>
    <t>Bargerink  Clemens</t>
  </si>
  <si>
    <t>clemens_13@hotmail.com</t>
  </si>
  <si>
    <t>06-42459854</t>
  </si>
  <si>
    <t>053-5727727</t>
  </si>
  <si>
    <t>C.</t>
  </si>
  <si>
    <t>B.J.</t>
  </si>
  <si>
    <t>Barink  Monique</t>
  </si>
  <si>
    <t>7482 NG</t>
  </si>
  <si>
    <t>info@sjoe-en-zo.nl</t>
  </si>
  <si>
    <t>06-12568832</t>
  </si>
  <si>
    <t>053-5742010</t>
  </si>
  <si>
    <t>M.F.C.</t>
  </si>
  <si>
    <t>7482 NB</t>
  </si>
  <si>
    <t>Barink  Paul</t>
  </si>
  <si>
    <t>Zelhem</t>
  </si>
  <si>
    <t>P.</t>
  </si>
  <si>
    <t>Basaran  Enver</t>
  </si>
  <si>
    <t>7242 AN</t>
  </si>
  <si>
    <t>enverhairdressing@gmail.com</t>
  </si>
  <si>
    <t>06-51311456</t>
  </si>
  <si>
    <t>0573-280064</t>
  </si>
  <si>
    <t>E.</t>
  </si>
  <si>
    <t>Bauhuis  Bianca</t>
  </si>
  <si>
    <t>7482 EW</t>
  </si>
  <si>
    <t>b.bauhuis@hotmail.com</t>
  </si>
  <si>
    <t>053-5726576</t>
  </si>
  <si>
    <t>06-21233219</t>
  </si>
  <si>
    <t>Beeke ter Bianca</t>
  </si>
  <si>
    <t>7482 CW</t>
  </si>
  <si>
    <t>biancatb@live.nl</t>
  </si>
  <si>
    <t>06-42952924</t>
  </si>
  <si>
    <t>053-5743965</t>
  </si>
  <si>
    <t>Zieuwent</t>
  </si>
  <si>
    <t>Beest te Christiaan</t>
  </si>
  <si>
    <t>Ons Huis</t>
  </si>
  <si>
    <t>7084 AE</t>
  </si>
  <si>
    <t>Breedenbroek</t>
  </si>
  <si>
    <t>c.tebeest@bvonshuis.nl</t>
  </si>
  <si>
    <t>06-54730814</t>
  </si>
  <si>
    <t>Beest te Gerard</t>
  </si>
  <si>
    <t>Ons Genoegen Heurne</t>
  </si>
  <si>
    <t>7091 VX</t>
  </si>
  <si>
    <t>Dinxperlo</t>
  </si>
  <si>
    <t>g.te.beest@hotmail.com</t>
  </si>
  <si>
    <t>06-53781058</t>
  </si>
  <si>
    <t>0315-653679</t>
  </si>
  <si>
    <t>G.</t>
  </si>
  <si>
    <t>Bekkers  Jan</t>
  </si>
  <si>
    <t>Wenters</t>
  </si>
  <si>
    <t>7104 AA</t>
  </si>
  <si>
    <t>Winterswijk-Meddo</t>
  </si>
  <si>
    <t>06-30713912</t>
  </si>
  <si>
    <t>Bekkers  Roel</t>
  </si>
  <si>
    <t>7109 BM</t>
  </si>
  <si>
    <t>R.J.M.</t>
  </si>
  <si>
    <t>Beld  Brian</t>
  </si>
  <si>
    <t>7496 AE</t>
  </si>
  <si>
    <t>Hengevelde</t>
  </si>
  <si>
    <t>brianbeld78@gmail.com</t>
  </si>
  <si>
    <t>06-28387919</t>
  </si>
  <si>
    <t>J.G.B.</t>
  </si>
  <si>
    <t>Belling  Elroy</t>
  </si>
  <si>
    <t>7091 VN</t>
  </si>
  <si>
    <t>elroybelling1994@icloud.com</t>
  </si>
  <si>
    <t>E</t>
  </si>
  <si>
    <t>Belling  Ricardo</t>
  </si>
  <si>
    <t>7071 BW</t>
  </si>
  <si>
    <t>Ulft</t>
  </si>
  <si>
    <t>ricardobelling91@icloud.com</t>
  </si>
  <si>
    <t>06-19633249</t>
  </si>
  <si>
    <t>Beltman  Giny</t>
  </si>
  <si>
    <t>7241 BW</t>
  </si>
  <si>
    <t>ginybel@live.nl</t>
  </si>
  <si>
    <t>06-25520277</t>
  </si>
  <si>
    <t>G</t>
  </si>
  <si>
    <t>Bend van der Hans</t>
  </si>
  <si>
    <t>7121 HJ</t>
  </si>
  <si>
    <t>Aalten</t>
  </si>
  <si>
    <t>0543-474276</t>
  </si>
  <si>
    <t>J.T.A.</t>
  </si>
  <si>
    <t>Berends  Gemma</t>
  </si>
  <si>
    <t>Lichtenvoorde</t>
  </si>
  <si>
    <t>Berenschot  Miranda</t>
  </si>
  <si>
    <t>De Driesprong</t>
  </si>
  <si>
    <t>7121 EX</t>
  </si>
  <si>
    <t>M.</t>
  </si>
  <si>
    <t>Berenschot  Patrick</t>
  </si>
  <si>
    <t>7122 VW</t>
  </si>
  <si>
    <t>patbeer1@live.nl</t>
  </si>
  <si>
    <t>06-30708845</t>
  </si>
  <si>
    <t>Berenschot  Ramon</t>
  </si>
  <si>
    <t>Bergsma  Marieke</t>
  </si>
  <si>
    <t>De Driehoek</t>
  </si>
  <si>
    <t>Besselink  Bennie</t>
  </si>
  <si>
    <t>Beukelaer de Frans</t>
  </si>
  <si>
    <t>fransdebeukelaer@kpnmail.nl</t>
  </si>
  <si>
    <t>0543-471361</t>
  </si>
  <si>
    <t>F.J.M.</t>
  </si>
  <si>
    <t>Markelo</t>
  </si>
  <si>
    <t>H</t>
  </si>
  <si>
    <t>Blaauw  Theo</t>
  </si>
  <si>
    <t>Blaauw-Keizer  Miranda</t>
  </si>
  <si>
    <t>Blanken  Robert</t>
  </si>
  <si>
    <t>7161 MH</t>
  </si>
  <si>
    <t>robert-blanken@hotmail.nl</t>
  </si>
  <si>
    <t>06-51542560</t>
  </si>
  <si>
    <t>R.B.T.</t>
  </si>
  <si>
    <t>Blekkink  Marco</t>
  </si>
  <si>
    <t>7123 AJ</t>
  </si>
  <si>
    <t>marco.blekkink@kpnmail.nl</t>
  </si>
  <si>
    <t>06-12387933</t>
  </si>
  <si>
    <t>0543-473096</t>
  </si>
  <si>
    <t>Bleumink  Leo</t>
  </si>
  <si>
    <t>Kroon Eibergen</t>
  </si>
  <si>
    <t>7152 JV</t>
  </si>
  <si>
    <t>Eibergen</t>
  </si>
  <si>
    <t>leobleumink@hotmail.com</t>
  </si>
  <si>
    <t>06-43238721</t>
  </si>
  <si>
    <t>0545-473026</t>
  </si>
  <si>
    <t>L.F.G.</t>
  </si>
  <si>
    <t>Boeijink  Henk</t>
  </si>
  <si>
    <t>7151 WV</t>
  </si>
  <si>
    <t>henkboeijink8@gmail.com</t>
  </si>
  <si>
    <t>06-46165741</t>
  </si>
  <si>
    <t>H.F.</t>
  </si>
  <si>
    <t>Boer de Roy</t>
  </si>
  <si>
    <t>7482 TR</t>
  </si>
  <si>
    <t>roydeboer26@hotmail.com</t>
  </si>
  <si>
    <t>06-28620516</t>
  </si>
  <si>
    <t>Boer de Ruben</t>
  </si>
  <si>
    <t>7003 CJ</t>
  </si>
  <si>
    <t>Doetinchem</t>
  </si>
  <si>
    <t>rubendeboer@live.nl</t>
  </si>
  <si>
    <t>06-51122247</t>
  </si>
  <si>
    <t>0543-546070</t>
  </si>
  <si>
    <t>Boesveld  Ernst Jan</t>
  </si>
  <si>
    <t>7245 AZ</t>
  </si>
  <si>
    <t>Laren (Gld)</t>
  </si>
  <si>
    <t>ej.boesveld@kpnmail.nl</t>
  </si>
  <si>
    <t>06-23721006</t>
  </si>
  <si>
    <t>0573-459967</t>
  </si>
  <si>
    <t>Bok  Henk</t>
  </si>
  <si>
    <t>deoldemolle@gmail.com</t>
  </si>
  <si>
    <t>0545-294540</t>
  </si>
  <si>
    <t>H.B.</t>
  </si>
  <si>
    <t>Bok  Leny</t>
  </si>
  <si>
    <t>Bok  Maurice</t>
  </si>
  <si>
    <t>7161 ZN</t>
  </si>
  <si>
    <t>mauricebok19@gmail.com</t>
  </si>
  <si>
    <t>06-19081914</t>
  </si>
  <si>
    <t>M.G.J.</t>
  </si>
  <si>
    <t>Boland  Mark</t>
  </si>
  <si>
    <t>7095 CH</t>
  </si>
  <si>
    <t>De Heurne</t>
  </si>
  <si>
    <t>info@markebo.nl</t>
  </si>
  <si>
    <t>0315-652160</t>
  </si>
  <si>
    <t>Bolder Jr.  Joep</t>
  </si>
  <si>
    <t>7242 KA</t>
  </si>
  <si>
    <t>joep.bolder@gmail.com</t>
  </si>
  <si>
    <t>06-12392448</t>
  </si>
  <si>
    <t>0573-441315</t>
  </si>
  <si>
    <t>Bolwerk  Stef</t>
  </si>
  <si>
    <t>7084 BG</t>
  </si>
  <si>
    <t>sbolwerk@kpnmail.nl</t>
  </si>
  <si>
    <t>06-57397398</t>
  </si>
  <si>
    <t>SJM</t>
  </si>
  <si>
    <t>Bongaarts  Jan</t>
  </si>
  <si>
    <t>7141 TT</t>
  </si>
  <si>
    <t>j.bongaarts@upcmail.nl</t>
  </si>
  <si>
    <t>06-22889366</t>
  </si>
  <si>
    <t>J.A.B.</t>
  </si>
  <si>
    <t>Bongers  Henry</t>
  </si>
  <si>
    <t>7136 LR</t>
  </si>
  <si>
    <t>henry12@hetnet.nl</t>
  </si>
  <si>
    <t>06-12844601</t>
  </si>
  <si>
    <t>0544-352994</t>
  </si>
  <si>
    <t>H.G.J.</t>
  </si>
  <si>
    <t>Bongers  Peter</t>
  </si>
  <si>
    <t>7091 DG</t>
  </si>
  <si>
    <t>ptrbngrs41@gmail.com</t>
  </si>
  <si>
    <t>Bongers  Tonnie</t>
  </si>
  <si>
    <t>7136 MT</t>
  </si>
  <si>
    <t>a.bongers942@upcmail.nl</t>
  </si>
  <si>
    <t>06-38097156</t>
  </si>
  <si>
    <t>0544-351271</t>
  </si>
  <si>
    <t>A.J.H.J.</t>
  </si>
  <si>
    <t>Boom  Hugo</t>
  </si>
  <si>
    <t>Ellenkamp</t>
  </si>
  <si>
    <t>7273 SJ</t>
  </si>
  <si>
    <t>Haarlo</t>
  </si>
  <si>
    <t>hugbooster@gmail.com</t>
  </si>
  <si>
    <t>0545-261415</t>
  </si>
  <si>
    <t>Bos  Lakchai</t>
  </si>
  <si>
    <t>7241 BZ</t>
  </si>
  <si>
    <t>06-14535768</t>
  </si>
  <si>
    <t>Winterswijk</t>
  </si>
  <si>
    <t>Bouwhuis  Jan</t>
  </si>
  <si>
    <t>7481 VR</t>
  </si>
  <si>
    <t>athbroshuis1967@kpnmail.nl</t>
  </si>
  <si>
    <t>053-5722639</t>
  </si>
  <si>
    <t>J.A.P.</t>
  </si>
  <si>
    <t>Bouwhuis  Melanie</t>
  </si>
  <si>
    <t>7481 OL</t>
  </si>
  <si>
    <t>melaniebouwhuis_9@hotmail.com</t>
  </si>
  <si>
    <t>06-27921355</t>
  </si>
  <si>
    <t>Bouwman  Jan</t>
  </si>
  <si>
    <t>7161 HC</t>
  </si>
  <si>
    <t>jghm.bouwman@gmail.com</t>
  </si>
  <si>
    <t>Bouwmeester  Geert</t>
  </si>
  <si>
    <t>7123 CL</t>
  </si>
  <si>
    <t>geert.bouwmeester@live.nl</t>
  </si>
  <si>
    <t>H.G.</t>
  </si>
  <si>
    <t>Bouwmeesters  Jurgen</t>
  </si>
  <si>
    <t>7483 CD</t>
  </si>
  <si>
    <t>jurgen1979@kpnmail.nl</t>
  </si>
  <si>
    <t>06-13146515</t>
  </si>
  <si>
    <t>Braak ter Brian</t>
  </si>
  <si>
    <t>7483 CP</t>
  </si>
  <si>
    <t>btb1970@gmail.com</t>
  </si>
  <si>
    <t>06-16712715</t>
  </si>
  <si>
    <t>B.T.J.</t>
  </si>
  <si>
    <t>Braak ter Jan</t>
  </si>
  <si>
    <t>7482 VZ</t>
  </si>
  <si>
    <t>prudur28@gmail.com</t>
  </si>
  <si>
    <t>06-12661589</t>
  </si>
  <si>
    <t>J.B.G.</t>
  </si>
  <si>
    <t>Braak ter Theo</t>
  </si>
  <si>
    <t>7481 BM</t>
  </si>
  <si>
    <t>theoterbraak@gmail.com</t>
  </si>
  <si>
    <t>053-5722607</t>
  </si>
  <si>
    <t>T.H.</t>
  </si>
  <si>
    <t>Brake te Frans</t>
  </si>
  <si>
    <t>7131 AS</t>
  </si>
  <si>
    <t>fragontebrake1@gmail.com</t>
  </si>
  <si>
    <t>06-57714074</t>
  </si>
  <si>
    <t>0544-373510</t>
  </si>
  <si>
    <t>F.</t>
  </si>
  <si>
    <t>Bras ten Bennie</t>
  </si>
  <si>
    <t>7136 LE</t>
  </si>
  <si>
    <t>b.bras8@chello.nl</t>
  </si>
  <si>
    <t>0544-351257</t>
  </si>
  <si>
    <t>B.W.</t>
  </si>
  <si>
    <t>wimlammers0@gmail.com</t>
  </si>
  <si>
    <t>Brinke te Alfred</t>
  </si>
  <si>
    <t>7122 XR</t>
  </si>
  <si>
    <t>alfredtebrinke@hetnet.nl</t>
  </si>
  <si>
    <t>0543-473153</t>
  </si>
  <si>
    <t>A.J.M.</t>
  </si>
  <si>
    <t>Brinke ten Harrie</t>
  </si>
  <si>
    <t>7161 GN</t>
  </si>
  <si>
    <t>harrie@tenbrinke.nu</t>
  </si>
  <si>
    <t>Broeke  Reint</t>
  </si>
  <si>
    <t>7241 AE</t>
  </si>
  <si>
    <t>reintbroeke@ziggo.nl</t>
  </si>
  <si>
    <t>06-10501289</t>
  </si>
  <si>
    <t>0573-253652</t>
  </si>
  <si>
    <t>Broeke ten Esther</t>
  </si>
  <si>
    <t>7131 WX</t>
  </si>
  <si>
    <t>mb27tal@hotmail.com</t>
  </si>
  <si>
    <t>06-22675754</t>
  </si>
  <si>
    <t>Broekhuis  Kevin</t>
  </si>
  <si>
    <t>chucky-wanna-play@hotmail.com</t>
  </si>
  <si>
    <t>06-52022542</t>
  </si>
  <si>
    <t>K.J.</t>
  </si>
  <si>
    <t>Broshuis  Alex</t>
  </si>
  <si>
    <t>7481 GS</t>
  </si>
  <si>
    <t>053-5721905</t>
  </si>
  <si>
    <t>A.T.H.</t>
  </si>
  <si>
    <t>Broshuis  Raymond</t>
  </si>
  <si>
    <t>7141 WE</t>
  </si>
  <si>
    <t>raymondbr1979@hotmail.com</t>
  </si>
  <si>
    <t>06-10349794</t>
  </si>
  <si>
    <t>Broshuis  Rob</t>
  </si>
  <si>
    <t>7131 TL</t>
  </si>
  <si>
    <t>r.broshuis@planet.nl</t>
  </si>
  <si>
    <t>06-12911388</t>
  </si>
  <si>
    <t>0544-374093</t>
  </si>
  <si>
    <t>Bruggeman  Arjan</t>
  </si>
  <si>
    <t>7244 NA</t>
  </si>
  <si>
    <t>info@debrug-personeel.nl</t>
  </si>
  <si>
    <t>06-51720096</t>
  </si>
  <si>
    <t>0573-251422</t>
  </si>
  <si>
    <t>Bruggeman  Kevin</t>
  </si>
  <si>
    <t>7241 ED</t>
  </si>
  <si>
    <t>k01ic32458@outlook.com</t>
  </si>
  <si>
    <t>06-23546380</t>
  </si>
  <si>
    <t>K.</t>
  </si>
  <si>
    <t>Bruggink  Bennie</t>
  </si>
  <si>
    <t>7095 AX</t>
  </si>
  <si>
    <t>bwbruggink@gmail.com</t>
  </si>
  <si>
    <t>06-20562759</t>
  </si>
  <si>
    <t>0315-653222</t>
  </si>
  <si>
    <t>Bruil  Maik</t>
  </si>
  <si>
    <t>Bruntink  Jan</t>
  </si>
  <si>
    <t>7084 BK</t>
  </si>
  <si>
    <t>bruntinkklussenbedrijf@gmai.com</t>
  </si>
  <si>
    <t>06-10398872</t>
  </si>
  <si>
    <t>Buitink  Hans</t>
  </si>
  <si>
    <t>7103 DS</t>
  </si>
  <si>
    <t>hans.buitink@hotmail.com</t>
  </si>
  <si>
    <t>0543-519739</t>
  </si>
  <si>
    <t>J.H.G.M.</t>
  </si>
  <si>
    <t>Bulten  Harri</t>
  </si>
  <si>
    <t>7271 RC</t>
  </si>
  <si>
    <t>bgs@kpnplanet.nl</t>
  </si>
  <si>
    <t>Bulthuis  Jan</t>
  </si>
  <si>
    <t>7131 AE</t>
  </si>
  <si>
    <t>janbulthuis@online.nl</t>
  </si>
  <si>
    <t>06-51497343</t>
  </si>
  <si>
    <t>0544-724581</t>
  </si>
  <si>
    <t>J.L.</t>
  </si>
  <si>
    <t>Bults  Jan</t>
  </si>
  <si>
    <t>7102 DV</t>
  </si>
  <si>
    <t>j.bults@chello.nl</t>
  </si>
  <si>
    <t>0543-522130</t>
  </si>
  <si>
    <t>W.</t>
  </si>
  <si>
    <t>Busschers  Johan</t>
  </si>
  <si>
    <t>7481 DN</t>
  </si>
  <si>
    <t>johan_busschers@hotmail.com</t>
  </si>
  <si>
    <t>053-5725200</t>
  </si>
  <si>
    <t>J.W.J.</t>
  </si>
  <si>
    <t>Busschers  Stefan</t>
  </si>
  <si>
    <t>7481 ER</t>
  </si>
  <si>
    <t>stefan_bussie@hotmail.com</t>
  </si>
  <si>
    <t>06-23821182</t>
  </si>
  <si>
    <t>S.</t>
  </si>
  <si>
    <t>7121 ME</t>
  </si>
  <si>
    <t>H.J.</t>
  </si>
  <si>
    <t>Bussink  Ronnie</t>
  </si>
  <si>
    <t>7091 AT</t>
  </si>
  <si>
    <t>ronnielout@gmail.com</t>
  </si>
  <si>
    <t>R</t>
  </si>
  <si>
    <t>Coenradi  Johan</t>
  </si>
  <si>
    <t>7201 BB</t>
  </si>
  <si>
    <t>Zutphen</t>
  </si>
  <si>
    <t>johancoenradi@gmail.com</t>
  </si>
  <si>
    <t>Dam ten Gerard</t>
  </si>
  <si>
    <t>Damen  Marc</t>
  </si>
  <si>
    <t>7481 AC</t>
  </si>
  <si>
    <t>natasjapaalman@hotmail.com</t>
  </si>
  <si>
    <t>06-51974823</t>
  </si>
  <si>
    <t>053-5721547</t>
  </si>
  <si>
    <t>Deegens  Bennie</t>
  </si>
  <si>
    <t>7271 JA</t>
  </si>
  <si>
    <t>bdeegens@hotmail.com</t>
  </si>
  <si>
    <t>06-51862014</t>
  </si>
  <si>
    <t>L.H.</t>
  </si>
  <si>
    <t>Demkes  Rob</t>
  </si>
  <si>
    <t>7122 ZB</t>
  </si>
  <si>
    <t>info@demkesterrazzo.nl</t>
  </si>
  <si>
    <t>06-53464728</t>
  </si>
  <si>
    <t>Derkink  Carla</t>
  </si>
  <si>
    <t>7482 HA</t>
  </si>
  <si>
    <t>carladerkink@gmail.com</t>
  </si>
  <si>
    <t>06-47903824</t>
  </si>
  <si>
    <t>Derksen  Bob</t>
  </si>
  <si>
    <t>7241 BG</t>
  </si>
  <si>
    <t>derksen.b@gmail.com</t>
  </si>
  <si>
    <t>06-51067311</t>
  </si>
  <si>
    <t>Derksen  Hans</t>
  </si>
  <si>
    <t>Derksen  Marco</t>
  </si>
  <si>
    <t>7121 AM</t>
  </si>
  <si>
    <t>marcoenmarlies@kpnmail.nl</t>
  </si>
  <si>
    <t>06-11395688</t>
  </si>
  <si>
    <t>0543-473550</t>
  </si>
  <si>
    <t>T.H.M.</t>
  </si>
  <si>
    <t>Diersen  Iwan</t>
  </si>
  <si>
    <t>7122 AA</t>
  </si>
  <si>
    <t>i_diersen@hotmail.com</t>
  </si>
  <si>
    <t>06-29353782</t>
  </si>
  <si>
    <t>I.</t>
  </si>
  <si>
    <t>Dijk van Teun</t>
  </si>
  <si>
    <t>7481 DA</t>
  </si>
  <si>
    <t>053-5723562</t>
  </si>
  <si>
    <t>Dijkman  Diana</t>
  </si>
  <si>
    <t>7242 DN</t>
  </si>
  <si>
    <t>milidian.dijkman@gmail.com</t>
  </si>
  <si>
    <t>Dijkman  Edwin</t>
  </si>
  <si>
    <t>7271 AZ</t>
  </si>
  <si>
    <t>06-48514213</t>
  </si>
  <si>
    <t>0545-274943</t>
  </si>
  <si>
    <t>Dijkman  Fred</t>
  </si>
  <si>
    <t>7091 BS</t>
  </si>
  <si>
    <t>freddijkman@live.nl</t>
  </si>
  <si>
    <t>06-21318377</t>
  </si>
  <si>
    <t>F.A.</t>
  </si>
  <si>
    <t>Dijkmans  Huub</t>
  </si>
  <si>
    <t>7091 BA</t>
  </si>
  <si>
    <t>06-55101065</t>
  </si>
  <si>
    <t>Dilibuyuk  Mehmet</t>
  </si>
  <si>
    <t>7425 PD</t>
  </si>
  <si>
    <t>Deventer</t>
  </si>
  <si>
    <t>nejmemo@hotmail.com</t>
  </si>
  <si>
    <t>06-26635778</t>
  </si>
  <si>
    <t>Dimmendaal  Hennie</t>
  </si>
  <si>
    <t>7123 AG</t>
  </si>
  <si>
    <t>henniedimmendaal@hotmail.com</t>
  </si>
  <si>
    <t>06-57398946</t>
  </si>
  <si>
    <t>0543-476628</t>
  </si>
  <si>
    <t>J.H.</t>
  </si>
  <si>
    <t>Dinkelman  Dinand</t>
  </si>
  <si>
    <t>7244 AZ</t>
  </si>
  <si>
    <t>dinanddinkelman@hotmail.com</t>
  </si>
  <si>
    <t>06-38339159</t>
  </si>
  <si>
    <t>D.</t>
  </si>
  <si>
    <t>Dinkelman  Jan</t>
  </si>
  <si>
    <t>7244 BG</t>
  </si>
  <si>
    <t>jan.rinie.dinkelman@gmail.com</t>
  </si>
  <si>
    <t>06-46051623</t>
  </si>
  <si>
    <t>Doeschate  Lucien</t>
  </si>
  <si>
    <t>7483 PH</t>
  </si>
  <si>
    <t>Info@doeschate.nl</t>
  </si>
  <si>
    <t>06-53311513</t>
  </si>
  <si>
    <t>L.G.A.</t>
  </si>
  <si>
    <t>Dogger  Maarten</t>
  </si>
  <si>
    <t>Beltrum</t>
  </si>
  <si>
    <t>Dominicus  Piet</t>
  </si>
  <si>
    <t>7121 WN</t>
  </si>
  <si>
    <t>emmy_en_piet@hotmail.com</t>
  </si>
  <si>
    <t>06-48865429</t>
  </si>
  <si>
    <t>0543-470009</t>
  </si>
  <si>
    <t>Dragt  Frank</t>
  </si>
  <si>
    <t>7122 TZ</t>
  </si>
  <si>
    <t>f.dragt@live.nl</t>
  </si>
  <si>
    <t>06-53611931</t>
  </si>
  <si>
    <t>F.M.</t>
  </si>
  <si>
    <t>Dral  Karin</t>
  </si>
  <si>
    <t>7141 TX</t>
  </si>
  <si>
    <t>karindral@live.nl</t>
  </si>
  <si>
    <t>06-51359003</t>
  </si>
  <si>
    <t>K.D.</t>
  </si>
  <si>
    <t>Duenk  Alex</t>
  </si>
  <si>
    <t>7122 TA</t>
  </si>
  <si>
    <t>agduenk1994@kpnmail.nl</t>
  </si>
  <si>
    <t>06-55386199</t>
  </si>
  <si>
    <t>A.G.</t>
  </si>
  <si>
    <t>Duenk  Herman</t>
  </si>
  <si>
    <t>7122 TB</t>
  </si>
  <si>
    <t>hermanduenk@outlook.com</t>
  </si>
  <si>
    <t>06-13792366</t>
  </si>
  <si>
    <t>0543-476432</t>
  </si>
  <si>
    <t>Duivenboden van John</t>
  </si>
  <si>
    <t>7121 XX</t>
  </si>
  <si>
    <t>johnvanduivenboden@hotmail.com</t>
  </si>
  <si>
    <t>06-27037049</t>
  </si>
  <si>
    <t>J.R.</t>
  </si>
  <si>
    <t>Dute  Otto</t>
  </si>
  <si>
    <t>7271 WX</t>
  </si>
  <si>
    <t>odute@caiway.nl</t>
  </si>
  <si>
    <t>06-27451562</t>
  </si>
  <si>
    <t>0545-275369</t>
  </si>
  <si>
    <t>O.</t>
  </si>
  <si>
    <t>Ebbers  Toon</t>
  </si>
  <si>
    <t>7271 LI</t>
  </si>
  <si>
    <t>06-53277121</t>
  </si>
  <si>
    <t>0545-271755</t>
  </si>
  <si>
    <t>Ebbers  Wilfried</t>
  </si>
  <si>
    <t>7091 WT</t>
  </si>
  <si>
    <t>w.tuenter@kpnplanet.nl</t>
  </si>
  <si>
    <t>0315-655181</t>
  </si>
  <si>
    <t>W.J.M.</t>
  </si>
  <si>
    <t>Eekelder  Willie</t>
  </si>
  <si>
    <t>7136 ML</t>
  </si>
  <si>
    <t>w.eekelder@upcmail.nl</t>
  </si>
  <si>
    <t>06-23067335</t>
  </si>
  <si>
    <t>0544-351664</t>
  </si>
  <si>
    <t>Eenink  Jan</t>
  </si>
  <si>
    <t>7122 KB</t>
  </si>
  <si>
    <t>eeninkdj@gmail.com</t>
  </si>
  <si>
    <t>0543-466594</t>
  </si>
  <si>
    <t>Eertink  Bernard</t>
  </si>
  <si>
    <t>7242 HE</t>
  </si>
  <si>
    <t>bernardeertink@hotmail.com</t>
  </si>
  <si>
    <t>06-54344253</t>
  </si>
  <si>
    <t>0573-255107</t>
  </si>
  <si>
    <t>Egging  Edwin</t>
  </si>
  <si>
    <t>Eickmann  Wolfgang</t>
  </si>
  <si>
    <t>hotelpot@live.nl</t>
  </si>
  <si>
    <t>Eising  Marianne</t>
  </si>
  <si>
    <t>7483 CA</t>
  </si>
  <si>
    <t>eisingmarian@gmail.com</t>
  </si>
  <si>
    <t>06-57257944</t>
  </si>
  <si>
    <t>053-5728514</t>
  </si>
  <si>
    <t>M.B.</t>
  </si>
  <si>
    <t>Eiting  Henk</t>
  </si>
  <si>
    <t>7132 AM</t>
  </si>
  <si>
    <t>henkeiting53@gmail.com</t>
  </si>
  <si>
    <t>06-21834529</t>
  </si>
  <si>
    <t>H.W.M.</t>
  </si>
  <si>
    <t>Elschot  Yanaika</t>
  </si>
  <si>
    <t>7136 KW</t>
  </si>
  <si>
    <t>yanaika_elschot@hotmail.com</t>
  </si>
  <si>
    <t>06-46671094</t>
  </si>
  <si>
    <t>Y.</t>
  </si>
  <si>
    <t>Elsman  Dick</t>
  </si>
  <si>
    <t>7141 BW</t>
  </si>
  <si>
    <t>dickelsman55@gmail.com</t>
  </si>
  <si>
    <t>06-10206493</t>
  </si>
  <si>
    <t>0544-468061</t>
  </si>
  <si>
    <t>D.J.</t>
  </si>
  <si>
    <t>Emsbroek  Harald</t>
  </si>
  <si>
    <t>7271 RD</t>
  </si>
  <si>
    <t>ongebruiktadres@hotmail.com</t>
  </si>
  <si>
    <t>06-29077119</t>
  </si>
  <si>
    <t>0545-843197</t>
  </si>
  <si>
    <t>Endeman  Manon</t>
  </si>
  <si>
    <t>Hupselsedijk 4</t>
  </si>
  <si>
    <t>7273 PN</t>
  </si>
  <si>
    <t>gerbenenmanon@gmail.com</t>
  </si>
  <si>
    <t>06-10624694</t>
  </si>
  <si>
    <t>Eppink  Marc</t>
  </si>
  <si>
    <t>7151 WB</t>
  </si>
  <si>
    <t>eppo80@gmail.com</t>
  </si>
  <si>
    <t>06-14839827</t>
  </si>
  <si>
    <t>Ernst  Marcel</t>
  </si>
  <si>
    <t>lisanneprinsen@live.nl</t>
  </si>
  <si>
    <t>0545-274897</t>
  </si>
  <si>
    <t>Ewouds  Cor</t>
  </si>
  <si>
    <t>7131 VV</t>
  </si>
  <si>
    <t>Lictenvoorde</t>
  </si>
  <si>
    <t>corewouds@gmail.com</t>
  </si>
  <si>
    <t>06-23770911</t>
  </si>
  <si>
    <t>C.A.</t>
  </si>
  <si>
    <t>Feukkink  Hans</t>
  </si>
  <si>
    <t>Wilhelminastraat  15</t>
  </si>
  <si>
    <t>7091 BL</t>
  </si>
  <si>
    <t>06-46837383</t>
  </si>
  <si>
    <t>0315-654426</t>
  </si>
  <si>
    <t>H.H.B.</t>
  </si>
  <si>
    <t>Firing  Appie</t>
  </si>
  <si>
    <t>7151 TP</t>
  </si>
  <si>
    <t>appiefiring@kpnmail.nl</t>
  </si>
  <si>
    <t>06-23219324</t>
  </si>
  <si>
    <t>0545-473287</t>
  </si>
  <si>
    <t>A.J.G.</t>
  </si>
  <si>
    <t>Fleerkate  Martin</t>
  </si>
  <si>
    <t>7245 AV</t>
  </si>
  <si>
    <t>mwfleerkate@kpnmail.nl</t>
  </si>
  <si>
    <t>06-33819950</t>
  </si>
  <si>
    <t>0573-402420</t>
  </si>
  <si>
    <t>M.W.</t>
  </si>
  <si>
    <t>Fokkers  Hans</t>
  </si>
  <si>
    <t>7273 ST</t>
  </si>
  <si>
    <t>hans1900@kpnplanet.nl</t>
  </si>
  <si>
    <t>0545-261562</t>
  </si>
  <si>
    <t>Frenken  Sander</t>
  </si>
  <si>
    <t>7121 KX</t>
  </si>
  <si>
    <t>sfrenken@hotmail.com</t>
  </si>
  <si>
    <t>06-22457892</t>
  </si>
  <si>
    <t>Frericks  Gert Jan</t>
  </si>
  <si>
    <t>7091 TP</t>
  </si>
  <si>
    <t>gert-janfrericks@hotmail.com</t>
  </si>
  <si>
    <t>06-15140112</t>
  </si>
  <si>
    <t>0315-651808</t>
  </si>
  <si>
    <t>G.J.</t>
  </si>
  <si>
    <t>Freriks  Ronnie</t>
  </si>
  <si>
    <t>7121 DA</t>
  </si>
  <si>
    <t>ronniefreriks.76@gmail.com</t>
  </si>
  <si>
    <t>06-15323873</t>
  </si>
  <si>
    <t>Friesen  Rob</t>
  </si>
  <si>
    <t>7084 AS</t>
  </si>
  <si>
    <t>heist105@planet.nl</t>
  </si>
  <si>
    <t>06-51526280</t>
  </si>
  <si>
    <t>0315-642888</t>
  </si>
  <si>
    <t>Ganzevles  Jan</t>
  </si>
  <si>
    <t>7152 KK</t>
  </si>
  <si>
    <t>jan.ganzevles@gmail.com</t>
  </si>
  <si>
    <t>06-10001150</t>
  </si>
  <si>
    <t>Garritsen  G.J.</t>
  </si>
  <si>
    <t>7241 SX</t>
  </si>
  <si>
    <t>famgarritsen.mentink@gmail.com</t>
  </si>
  <si>
    <t>06-10833545</t>
  </si>
  <si>
    <t>Gebbink  Leo</t>
  </si>
  <si>
    <t>7141 VA</t>
  </si>
  <si>
    <t>Geensen  Rob</t>
  </si>
  <si>
    <t>7121 DN</t>
  </si>
  <si>
    <t>robgeensen@kpnmail.nl</t>
  </si>
  <si>
    <t>06-81434977</t>
  </si>
  <si>
    <t>0543-476665</t>
  </si>
  <si>
    <t>Geven  Elroy</t>
  </si>
  <si>
    <t>7091 TN</t>
  </si>
  <si>
    <t>elroygeven@gmail.com</t>
  </si>
  <si>
    <t>06-30125005</t>
  </si>
  <si>
    <t>0315-653949</t>
  </si>
  <si>
    <t>Geven  Pascal</t>
  </si>
  <si>
    <t>7095 AE</t>
  </si>
  <si>
    <t>pascal.hanneke@kpnmail.nl</t>
  </si>
  <si>
    <t>06-10899161</t>
  </si>
  <si>
    <t>Geven  Ronnie</t>
  </si>
  <si>
    <t>7091 VV</t>
  </si>
  <si>
    <t>r.g.geven@gmail.com</t>
  </si>
  <si>
    <t>06-55346769</t>
  </si>
  <si>
    <t>Gierkink  Roy</t>
  </si>
  <si>
    <t>7122 TG</t>
  </si>
  <si>
    <t>06-15380138</t>
  </si>
  <si>
    <t>Gierveld  Frits</t>
  </si>
  <si>
    <t>7104 BH</t>
  </si>
  <si>
    <t>Winterswijk Meddo</t>
  </si>
  <si>
    <t>rinfri2012@gmail.com</t>
  </si>
  <si>
    <t>f</t>
  </si>
  <si>
    <t>Giesen  Jos</t>
  </si>
  <si>
    <t>7141 KM</t>
  </si>
  <si>
    <t>j.giesen62@upcmail.nl</t>
  </si>
  <si>
    <t>06-15190083</t>
  </si>
  <si>
    <t>0544-464903</t>
  </si>
  <si>
    <t>J.J.H.</t>
  </si>
  <si>
    <t>Gleis  Paul</t>
  </si>
  <si>
    <t>7122 AX</t>
  </si>
  <si>
    <t>0543-471992</t>
  </si>
  <si>
    <t>Gloudemans  Frank</t>
  </si>
  <si>
    <t>Goor van de Johan</t>
  </si>
  <si>
    <t>7261 MP</t>
  </si>
  <si>
    <t>Ruurlo</t>
  </si>
  <si>
    <t>vdgoor001@kpnmail.nl</t>
  </si>
  <si>
    <t>06-21878354</t>
  </si>
  <si>
    <t>Goor van de Michiel</t>
  </si>
  <si>
    <t>7244 BM</t>
  </si>
  <si>
    <t>mvdgoor2003@hotmail.com</t>
  </si>
  <si>
    <t>06-51539461</t>
  </si>
  <si>
    <t>Goossens  Harold</t>
  </si>
  <si>
    <t>7134 NL</t>
  </si>
  <si>
    <t>Vragender</t>
  </si>
  <si>
    <t>info@kwekerijgoossens.nl</t>
  </si>
  <si>
    <t>06-54756913</t>
  </si>
  <si>
    <t>Goossens  Rita</t>
  </si>
  <si>
    <t>7131 NP</t>
  </si>
  <si>
    <t>ritagoossens@live.nl</t>
  </si>
  <si>
    <t>06-36152462</t>
  </si>
  <si>
    <t>0544-375978</t>
  </si>
  <si>
    <t>Goossens  Rudi</t>
  </si>
  <si>
    <t>06-11442788</t>
  </si>
  <si>
    <t>Gotink  Andre</t>
  </si>
  <si>
    <t>7137 MJ</t>
  </si>
  <si>
    <t>andregotink7@gmail.com</t>
  </si>
  <si>
    <t>06-39609612</t>
  </si>
  <si>
    <t>0544-371785</t>
  </si>
  <si>
    <t>A.B.M.</t>
  </si>
  <si>
    <t>Gotink  Theo</t>
  </si>
  <si>
    <t>7137 MP</t>
  </si>
  <si>
    <t>tjm.gotink@upcmail.nl</t>
  </si>
  <si>
    <t>06-11691968</t>
  </si>
  <si>
    <t>0544-372682</t>
  </si>
  <si>
    <t>T.J.M.</t>
  </si>
  <si>
    <t>Griemelink  Henk</t>
  </si>
  <si>
    <t>7244 RH</t>
  </si>
  <si>
    <t>h.griemelink@gmail.com</t>
  </si>
  <si>
    <t>06-53416987</t>
  </si>
  <si>
    <t>0573-441749</t>
  </si>
  <si>
    <t>Groot Kormelink  Willie</t>
  </si>
  <si>
    <t>7141 BN</t>
  </si>
  <si>
    <t>wgrootkormelink@hotmail.com</t>
  </si>
  <si>
    <t>06-53841695</t>
  </si>
  <si>
    <t>W.A.M.</t>
  </si>
  <si>
    <t>Groot Severt  Walter</t>
  </si>
  <si>
    <t>7137 HB</t>
  </si>
  <si>
    <t>w.grootsevert@chello.nl</t>
  </si>
  <si>
    <t>06-12545134</t>
  </si>
  <si>
    <t>W.A.H.</t>
  </si>
  <si>
    <t>Groot Wassink  Gerrit</t>
  </si>
  <si>
    <t>7122 XK</t>
  </si>
  <si>
    <t>gerritgrootwassink@kpnmail.nl</t>
  </si>
  <si>
    <t>0543-471863</t>
  </si>
  <si>
    <t>Groote Schaarsberg  Peter</t>
  </si>
  <si>
    <t>7141 DW</t>
  </si>
  <si>
    <t>petergrschaarsberg@hotmail.nl</t>
  </si>
  <si>
    <t>06-58814734</t>
  </si>
  <si>
    <t>Grooters  Ruud</t>
  </si>
  <si>
    <t>7273 SP</t>
  </si>
  <si>
    <t>ruud_grooters@hotmail.com</t>
  </si>
  <si>
    <t>06-53896823</t>
  </si>
  <si>
    <t>Grooters  Wim</t>
  </si>
  <si>
    <t>7157 CD</t>
  </si>
  <si>
    <t>Rekken</t>
  </si>
  <si>
    <t>0545-431293</t>
  </si>
  <si>
    <t>Grotenhuis te Thiemo</t>
  </si>
  <si>
    <t>7091 VR</t>
  </si>
  <si>
    <t>krieltjen@hotmail.com</t>
  </si>
  <si>
    <t>06-28537090</t>
  </si>
  <si>
    <t>Haan de Eduard</t>
  </si>
  <si>
    <t>7151 DK</t>
  </si>
  <si>
    <t>eduarddehaan@kpnmail.nl</t>
  </si>
  <si>
    <t>0545-478115</t>
  </si>
  <si>
    <t>Haar ter Ronald</t>
  </si>
  <si>
    <t>Haarlem van Myrna</t>
  </si>
  <si>
    <t>7141 VR</t>
  </si>
  <si>
    <t>myrna_van_haarlem@hotmail.com</t>
  </si>
  <si>
    <t>06-24606287</t>
  </si>
  <si>
    <t>Haarlink  Jeroen</t>
  </si>
  <si>
    <t>jeroenhaarlink@hotmail.nl</t>
  </si>
  <si>
    <t>06-12589829</t>
  </si>
  <si>
    <t>Hafkamp  Ronald</t>
  </si>
  <si>
    <t>7496 AD</t>
  </si>
  <si>
    <t>06-12092555</t>
  </si>
  <si>
    <t>0547-333306</t>
  </si>
  <si>
    <t>R.J.G.</t>
  </si>
  <si>
    <t>Hagmole of ten Have  Harrie</t>
  </si>
  <si>
    <t>7481 VB</t>
  </si>
  <si>
    <t>hhagmoleoth@gmail.com</t>
  </si>
  <si>
    <t>06-23441311</t>
  </si>
  <si>
    <t>053-5721086</t>
  </si>
  <si>
    <t>G.J.M.</t>
  </si>
  <si>
    <t>Haken ten Wilco</t>
  </si>
  <si>
    <t>7103 WC</t>
  </si>
  <si>
    <t>wilcotenhaken@gmail.com</t>
  </si>
  <si>
    <t>06-20617055</t>
  </si>
  <si>
    <t>Hallers  Bert</t>
  </si>
  <si>
    <t>7137 ML</t>
  </si>
  <si>
    <t>hallers@chello.nl</t>
  </si>
  <si>
    <t>06-36222803</t>
  </si>
  <si>
    <t>0544-371798</t>
  </si>
  <si>
    <t>A.J.</t>
  </si>
  <si>
    <t>Hamwijk  Petra</t>
  </si>
  <si>
    <t>7241 BS</t>
  </si>
  <si>
    <t>hamwijk30@zonnet.nl</t>
  </si>
  <si>
    <t>06-46086796</t>
  </si>
  <si>
    <t>Hannink  Karin</t>
  </si>
  <si>
    <t>Eibergsestraat  9</t>
  </si>
  <si>
    <t>7481 HE</t>
  </si>
  <si>
    <t>karinhannink01@gmail.com</t>
  </si>
  <si>
    <t>06-30086571</t>
  </si>
  <si>
    <t>K.T.M.</t>
  </si>
  <si>
    <t>Harmsen  Werner</t>
  </si>
  <si>
    <t>rianneharmsen@gmail.com</t>
  </si>
  <si>
    <t>0545-261780</t>
  </si>
  <si>
    <t>W.W.M.</t>
  </si>
  <si>
    <t>Hartemink  Wim</t>
  </si>
  <si>
    <t>7151 ZG</t>
  </si>
  <si>
    <t>willemhartemink1960@gmail.com</t>
  </si>
  <si>
    <t>06-51587177</t>
  </si>
  <si>
    <t>Stadtlohn</t>
  </si>
  <si>
    <t>werner-hartog@web.de</t>
  </si>
  <si>
    <t>W</t>
  </si>
  <si>
    <t>Hartwig  Herman</t>
  </si>
  <si>
    <t>7207 CB</t>
  </si>
  <si>
    <t>hermanhartwig@gmail.com</t>
  </si>
  <si>
    <t>06-38204157</t>
  </si>
  <si>
    <t>H.E.</t>
  </si>
  <si>
    <t>Hasselo  Johan</t>
  </si>
  <si>
    <t>Hazewinkel  Gerard</t>
  </si>
  <si>
    <t>7245 ND</t>
  </si>
  <si>
    <t>hazewinkel-lue@kpnplanet.nl</t>
  </si>
  <si>
    <t>06-53983540</t>
  </si>
  <si>
    <t>0573-401874</t>
  </si>
  <si>
    <t>G.W.</t>
  </si>
  <si>
    <t>Hazewinkel  Ronny</t>
  </si>
  <si>
    <t>7241 SC</t>
  </si>
  <si>
    <t>ronny.hazewinkel@planet.nl</t>
  </si>
  <si>
    <t>06-52431338</t>
  </si>
  <si>
    <t>Heersink  Ad</t>
  </si>
  <si>
    <t>7122 CR</t>
  </si>
  <si>
    <t>adheersink@upcmail.nl</t>
  </si>
  <si>
    <t>06-18017098</t>
  </si>
  <si>
    <t>0543-477683</t>
  </si>
  <si>
    <t>Heijdemann  Gerald</t>
  </si>
  <si>
    <t>7152 JK</t>
  </si>
  <si>
    <t>heijdemann.gerald@gmail.com</t>
  </si>
  <si>
    <t>06-53993026</t>
  </si>
  <si>
    <t>Heinen  Gerrit</t>
  </si>
  <si>
    <t>7095 BM</t>
  </si>
  <si>
    <t>glheinen83@gmail.com</t>
  </si>
  <si>
    <t>06-51574655</t>
  </si>
  <si>
    <t>GJ</t>
  </si>
  <si>
    <t>Heinen  Noud</t>
  </si>
  <si>
    <t>noudheinen@gmail.com</t>
  </si>
  <si>
    <t>06-30477496</t>
  </si>
  <si>
    <t>NJF</t>
  </si>
  <si>
    <t>Heinne  Loek</t>
  </si>
  <si>
    <t>7113 AC</t>
  </si>
  <si>
    <t>Winterswijk Henxel</t>
  </si>
  <si>
    <t>Heinsman  Hennie</t>
  </si>
  <si>
    <t>Helder  Karel</t>
  </si>
  <si>
    <t>7101 SM</t>
  </si>
  <si>
    <t>k.helder@hotmail.com</t>
  </si>
  <si>
    <t>06-40587003</t>
  </si>
  <si>
    <t>Heutinck  Anke</t>
  </si>
  <si>
    <t>7271 NT</t>
  </si>
  <si>
    <t>anke@heutinck.eu</t>
  </si>
  <si>
    <t>06-10538514</t>
  </si>
  <si>
    <t>Heutinck  Marga</t>
  </si>
  <si>
    <t>7151 TK</t>
  </si>
  <si>
    <t>0545-474616</t>
  </si>
  <si>
    <t>Heuzels  Tonnie</t>
  </si>
  <si>
    <t>7481 KR</t>
  </si>
  <si>
    <t>t.heuzels@gmail.com</t>
  </si>
  <si>
    <t>06-30511341</t>
  </si>
  <si>
    <t>Hilderink  Jolanda</t>
  </si>
  <si>
    <t>7482 KE</t>
  </si>
  <si>
    <t>hilderinkjolanda@gmail.com</t>
  </si>
  <si>
    <t>06-10388937</t>
  </si>
  <si>
    <t>Hilhorst  Wim</t>
  </si>
  <si>
    <t>Hinderiks  Wim</t>
  </si>
  <si>
    <t>7101 LT</t>
  </si>
  <si>
    <t>shimano_4500@hotmail.com</t>
  </si>
  <si>
    <t>06-15354914</t>
  </si>
  <si>
    <t>Hoeksema  Carry</t>
  </si>
  <si>
    <t>7101 LD</t>
  </si>
  <si>
    <t>c.hoeksema1@kpnmail.nl</t>
  </si>
  <si>
    <t>C</t>
  </si>
  <si>
    <t>Hoenderboom  Ginie</t>
  </si>
  <si>
    <t>giniehoenderboom@gmail.com</t>
  </si>
  <si>
    <t>06-13779392</t>
  </si>
  <si>
    <t>0544-375167</t>
  </si>
  <si>
    <t>Hoentjen  Marjan</t>
  </si>
  <si>
    <t>7241 CH</t>
  </si>
  <si>
    <t>vreehoen2@lijbrandt.nl</t>
  </si>
  <si>
    <t>06-30062552</t>
  </si>
  <si>
    <t>Hoff  Gerben</t>
  </si>
  <si>
    <t>7496 BE</t>
  </si>
  <si>
    <t>gerben_hoff@hotmail.com</t>
  </si>
  <si>
    <t>06-55926064</t>
  </si>
  <si>
    <t>0547-850081</t>
  </si>
  <si>
    <t>Hofmeijer  Harry</t>
  </si>
  <si>
    <t>7496 BG</t>
  </si>
  <si>
    <t>tewierik@planet.nl</t>
  </si>
  <si>
    <t>0547-333746</t>
  </si>
  <si>
    <t>Hofs  Martin</t>
  </si>
  <si>
    <t>7091 TR</t>
  </si>
  <si>
    <t>martinhofs65@gmail.com</t>
  </si>
  <si>
    <t>06-12809417</t>
  </si>
  <si>
    <t>0315-651647</t>
  </si>
  <si>
    <t>M.T.</t>
  </si>
  <si>
    <t>Hofstede  Johan</t>
  </si>
  <si>
    <t>7156 LL</t>
  </si>
  <si>
    <t>info@bth.nl</t>
  </si>
  <si>
    <t>Hofsteenge  Jan</t>
  </si>
  <si>
    <t>7121 JL</t>
  </si>
  <si>
    <t>Info@schepersveld.nl</t>
  </si>
  <si>
    <t>0543-473067</t>
  </si>
  <si>
    <t>Hofsteenge Jr.  Jan</t>
  </si>
  <si>
    <t>7122 PT</t>
  </si>
  <si>
    <t>06-30606590</t>
  </si>
  <si>
    <t>Hollander de Richard</t>
  </si>
  <si>
    <t>7141 CP</t>
  </si>
  <si>
    <t>richard.de.hollander@gmail.com</t>
  </si>
  <si>
    <t>06-13396169</t>
  </si>
  <si>
    <t>Holtkamp  Raymond</t>
  </si>
  <si>
    <t>7152 CW</t>
  </si>
  <si>
    <t>info@grenszichteibergen.nl</t>
  </si>
  <si>
    <t>06-30069876</t>
  </si>
  <si>
    <t>0544-461583</t>
  </si>
  <si>
    <t>Holweg  Martin</t>
  </si>
  <si>
    <t>Hooch Antink  Marcel</t>
  </si>
  <si>
    <t>marcelhoochantink@gmail.com</t>
  </si>
  <si>
    <t>0545-261439</t>
  </si>
  <si>
    <t>M.B.M.</t>
  </si>
  <si>
    <t>Hork  Herbert</t>
  </si>
  <si>
    <t>7273 RG</t>
  </si>
  <si>
    <t>herbieensofia@gmail.com</t>
  </si>
  <si>
    <t>06-10142142</t>
  </si>
  <si>
    <t>Horst ter Jan</t>
  </si>
  <si>
    <t>7131 HP</t>
  </si>
  <si>
    <t>jterhorst6@yahoo.com</t>
  </si>
  <si>
    <t>0544-374450</t>
  </si>
  <si>
    <t>Horst ter Olaf</t>
  </si>
  <si>
    <t>7091 RK</t>
  </si>
  <si>
    <t>olaf1972@kpnmail.nl</t>
  </si>
  <si>
    <t>06-55547582</t>
  </si>
  <si>
    <t>O.H.B.</t>
  </si>
  <si>
    <t>Hugen  Marcel</t>
  </si>
  <si>
    <t>Hulzink  Freek</t>
  </si>
  <si>
    <t>7122 VV</t>
  </si>
  <si>
    <t>fjchulzink@kpnmail.com</t>
  </si>
  <si>
    <t>F.J.C.</t>
  </si>
  <si>
    <t>Hulzink  Jan</t>
  </si>
  <si>
    <t>7122 WJ</t>
  </si>
  <si>
    <t>janhulzink@gmx.net</t>
  </si>
  <si>
    <t>06-53897489</t>
  </si>
  <si>
    <t>0543-450780</t>
  </si>
  <si>
    <t>Huning  Deven</t>
  </si>
  <si>
    <t>7121 AC</t>
  </si>
  <si>
    <t>devenhuning@hotmail.com</t>
  </si>
  <si>
    <t>Hunting  Theo</t>
  </si>
  <si>
    <t>7126 AN</t>
  </si>
  <si>
    <t>theo-hunting@kpnmail.nl</t>
  </si>
  <si>
    <t>06-14689633</t>
  </si>
  <si>
    <t>0543-451168</t>
  </si>
  <si>
    <t>Huntink  Rene</t>
  </si>
  <si>
    <t>rene@hamelandroute.nl</t>
  </si>
  <si>
    <t>06-12416700</t>
  </si>
  <si>
    <t>R.P.</t>
  </si>
  <si>
    <t>IJdo  Jaap</t>
  </si>
  <si>
    <t>7151 VP</t>
  </si>
  <si>
    <t>jaapijdo@hotmail.com</t>
  </si>
  <si>
    <t>06-51147811</t>
  </si>
  <si>
    <t>J.W.</t>
  </si>
  <si>
    <t>Ikink  Marie Therese</t>
  </si>
  <si>
    <t>7126 BB</t>
  </si>
  <si>
    <t>marie-therese-ikink@hetnet.nl</t>
  </si>
  <si>
    <t>06-14150600</t>
  </si>
  <si>
    <t>0543-451380</t>
  </si>
  <si>
    <t>Jansen  Andre</t>
  </si>
  <si>
    <t>7091 XA</t>
  </si>
  <si>
    <t>aj.fashion@hotmail.com</t>
  </si>
  <si>
    <t>06-20434221</t>
  </si>
  <si>
    <t>0315-651887</t>
  </si>
  <si>
    <t>Jansen  Eddy</t>
  </si>
  <si>
    <t>7122 TP</t>
  </si>
  <si>
    <t>dorken71@gmail.com</t>
  </si>
  <si>
    <t>0315-652020</t>
  </si>
  <si>
    <t>T.G.J.H.</t>
  </si>
  <si>
    <t>Jansen  Ferdinand</t>
  </si>
  <si>
    <t>jansen12@kpnmail.nl</t>
  </si>
  <si>
    <t>06-53623510</t>
  </si>
  <si>
    <t>F.J.</t>
  </si>
  <si>
    <t>Jansen  Henk</t>
  </si>
  <si>
    <t>7091 RN</t>
  </si>
  <si>
    <t>Hb-jansen@kpnmail.nl</t>
  </si>
  <si>
    <t>0315-652383</t>
  </si>
  <si>
    <t>Jansen  Henri</t>
  </si>
  <si>
    <t>7271 VC</t>
  </si>
  <si>
    <t>femke2001@msn.com</t>
  </si>
  <si>
    <t>0545-275070</t>
  </si>
  <si>
    <t>06-39696326</t>
  </si>
  <si>
    <t>Jansen  Jaap</t>
  </si>
  <si>
    <t>jaapjansen61@gmail.com</t>
  </si>
  <si>
    <t>06-81315731</t>
  </si>
  <si>
    <t>0544-463010</t>
  </si>
  <si>
    <t>Jansen  Tjarco</t>
  </si>
  <si>
    <t>7095 CR</t>
  </si>
  <si>
    <t>06-22507522</t>
  </si>
  <si>
    <t>Jansen  Wilco</t>
  </si>
  <si>
    <t>7095 AZ</t>
  </si>
  <si>
    <t>wilcojansen1982@hotmail.com</t>
  </si>
  <si>
    <t>06-55346818</t>
  </si>
  <si>
    <t>Jansink  Johan</t>
  </si>
  <si>
    <t>7121 AH</t>
  </si>
  <si>
    <t>j.jansink2016@gmail.com</t>
  </si>
  <si>
    <t>06-40263789</t>
  </si>
  <si>
    <t>Joh.</t>
  </si>
  <si>
    <t>asmond@planet.nl</t>
  </si>
  <si>
    <t>A</t>
  </si>
  <si>
    <t>Jong De Asmond</t>
  </si>
  <si>
    <t>7121 WE</t>
  </si>
  <si>
    <t>06-48066248</t>
  </si>
  <si>
    <t>Jong de Robert</t>
  </si>
  <si>
    <t>7101 MR</t>
  </si>
  <si>
    <t>info@rpwfoto.nl</t>
  </si>
  <si>
    <t>06-53436411</t>
  </si>
  <si>
    <t>0543-521230</t>
  </si>
  <si>
    <t>R.P.W.</t>
  </si>
  <si>
    <t>Jongkoen  Zeeg</t>
  </si>
  <si>
    <t>7101 HM</t>
  </si>
  <si>
    <t>zeegjongkoen11@gmail.com</t>
  </si>
  <si>
    <t>0543-842005</t>
  </si>
  <si>
    <t>06-12921695</t>
  </si>
  <si>
    <t>Jonkhans  Seine</t>
  </si>
  <si>
    <t>seine.jonkhans@gmail.com</t>
  </si>
  <si>
    <t>06-22778782</t>
  </si>
  <si>
    <t>S.H.J.</t>
  </si>
  <si>
    <t>Jurien  Pedro</t>
  </si>
  <si>
    <t>7104 AM</t>
  </si>
  <si>
    <t>Meddo</t>
  </si>
  <si>
    <t>pedrojurien12345@gmail.com</t>
  </si>
  <si>
    <t>0543-512942</t>
  </si>
  <si>
    <t>Karssenberg  Daan</t>
  </si>
  <si>
    <t>7241 KP</t>
  </si>
  <si>
    <t>daankarssenberg@gmail.com</t>
  </si>
  <si>
    <t>Karssenberg  Peter</t>
  </si>
  <si>
    <t>info@bousemahoreca.nl</t>
  </si>
  <si>
    <t>06-51786529</t>
  </si>
  <si>
    <t>0573-251868</t>
  </si>
  <si>
    <t>Karssenberg  Renate</t>
  </si>
  <si>
    <t>06-53102058</t>
  </si>
  <si>
    <t>Kasteel  Theo</t>
  </si>
  <si>
    <t>7261 HH</t>
  </si>
  <si>
    <t>th.kasteel@hetnet.nl</t>
  </si>
  <si>
    <t>0573-452128</t>
  </si>
  <si>
    <t>06-46149079</t>
  </si>
  <si>
    <t>T.H.G.W.</t>
  </si>
  <si>
    <t>Kasten  Paul</t>
  </si>
  <si>
    <t>kastenpaul@gmail.com</t>
  </si>
  <si>
    <t>06-22552979</t>
  </si>
  <si>
    <t>0544-377266</t>
  </si>
  <si>
    <t>P.G.M.</t>
  </si>
  <si>
    <t>Keizer  Mark</t>
  </si>
  <si>
    <t>Kellerman  Connie</t>
  </si>
  <si>
    <t>06-20615143</t>
  </si>
  <si>
    <t>Kemkens  Arnold</t>
  </si>
  <si>
    <t>7136 MB</t>
  </si>
  <si>
    <t>akemkens@ziggo.nl</t>
  </si>
  <si>
    <t>0544-376724</t>
  </si>
  <si>
    <t>Kemkens  Jan</t>
  </si>
  <si>
    <t>7271 HG</t>
  </si>
  <si>
    <t>jankemkens@hetnet.nl</t>
  </si>
  <si>
    <t>06-22980636</t>
  </si>
  <si>
    <t>Kempers  Thijs</t>
  </si>
  <si>
    <t>tieskenkempers@hotmail.com</t>
  </si>
  <si>
    <t>06-24708070</t>
  </si>
  <si>
    <t>Kernebeek van Erik</t>
  </si>
  <si>
    <t>7271 ZB</t>
  </si>
  <si>
    <t>evk87@hotmail.com</t>
  </si>
  <si>
    <t>0573-251151</t>
  </si>
  <si>
    <t>Kesteren van Arie</t>
  </si>
  <si>
    <t>7152 KB</t>
  </si>
  <si>
    <t>keswil@gmail.com</t>
  </si>
  <si>
    <t>0545-295183</t>
  </si>
  <si>
    <t>Kettelarij  Jan</t>
  </si>
  <si>
    <t>7245 NJ</t>
  </si>
  <si>
    <t>Laren</t>
  </si>
  <si>
    <t>j.kettelarij@hetnet.nl</t>
  </si>
  <si>
    <t>06-43568318</t>
  </si>
  <si>
    <t>Kievit  Paul</t>
  </si>
  <si>
    <t>7241 MZ</t>
  </si>
  <si>
    <t>kievitpaul@gmail.com</t>
  </si>
  <si>
    <t>Kingma  Jan</t>
  </si>
  <si>
    <t>7091 DX</t>
  </si>
  <si>
    <t>jan.kingma@outlook.com</t>
  </si>
  <si>
    <t>06-14400345</t>
  </si>
  <si>
    <t>Klaver  Oscar</t>
  </si>
  <si>
    <t>7482 SX</t>
  </si>
  <si>
    <t>klaverhoevenoord@ziggo.nl</t>
  </si>
  <si>
    <t>06-12761442</t>
  </si>
  <si>
    <t>074-3575697</t>
  </si>
  <si>
    <t>Klein Braskamp  Jan</t>
  </si>
  <si>
    <t>7271 VS</t>
  </si>
  <si>
    <t>klein31@caiway.nl</t>
  </si>
  <si>
    <t>06-15101443</t>
  </si>
  <si>
    <t>0545-274041</t>
  </si>
  <si>
    <t>Klein Entink  Henriette</t>
  </si>
  <si>
    <t>7121 VX</t>
  </si>
  <si>
    <t>f.entink.1@kpnmail.nl</t>
  </si>
  <si>
    <t>06-23561339</t>
  </si>
  <si>
    <t>0543-475600</t>
  </si>
  <si>
    <t>Klein Entink  Marcel</t>
  </si>
  <si>
    <t>marcelkleinentink@outlook.com</t>
  </si>
  <si>
    <t>06-46196654</t>
  </si>
  <si>
    <t>M.F.F.</t>
  </si>
  <si>
    <t>Klein Gunnewiek  Andre</t>
  </si>
  <si>
    <t>7131 DB</t>
  </si>
  <si>
    <t>andrekleingunnewiek@hotmail.com</t>
  </si>
  <si>
    <t>06-20366040</t>
  </si>
  <si>
    <t>0544-482005</t>
  </si>
  <si>
    <t>A.J.A.</t>
  </si>
  <si>
    <t>Klein Gunnewiek  Johan</t>
  </si>
  <si>
    <t>7141 TG</t>
  </si>
  <si>
    <t>06-30100096</t>
  </si>
  <si>
    <t>Klein Gunnewiek  Odet</t>
  </si>
  <si>
    <t>7141 DD</t>
  </si>
  <si>
    <t>oklein72@gmail.com</t>
  </si>
  <si>
    <t>06-23537092</t>
  </si>
  <si>
    <t>Klein Holkenborg  Joost</t>
  </si>
  <si>
    <t>7482 ST</t>
  </si>
  <si>
    <t>joost_kh@hotmail.com</t>
  </si>
  <si>
    <t>06-23181635</t>
  </si>
  <si>
    <t>Klein Nijenhuis  Ronald</t>
  </si>
  <si>
    <t>7141 ZE</t>
  </si>
  <si>
    <t>06-31993947</t>
  </si>
  <si>
    <t>Klein Sessink  Leo</t>
  </si>
  <si>
    <t>D-46399</t>
  </si>
  <si>
    <t>Bocholt-Suderwick (D)</t>
  </si>
  <si>
    <t>leo.kleinsessink@hotmail.com</t>
  </si>
  <si>
    <t>Klein Velderman  Bert</t>
  </si>
  <si>
    <t>7245 VL</t>
  </si>
  <si>
    <t>bklvelderman@gmail.com</t>
  </si>
  <si>
    <t>06-22611645</t>
  </si>
  <si>
    <t>0573-402091</t>
  </si>
  <si>
    <t>Klok  Hans</t>
  </si>
  <si>
    <t>hansklokpromoties@gmail.com</t>
  </si>
  <si>
    <t>06-52090717</t>
  </si>
  <si>
    <t>Kluppels  Jan</t>
  </si>
  <si>
    <t>jan@kluppels.com</t>
  </si>
  <si>
    <t>06-52508787</t>
  </si>
  <si>
    <t>Knippers  Jos</t>
  </si>
  <si>
    <t>7151 AB</t>
  </si>
  <si>
    <t>jgmknippers@kpnmail.nl</t>
  </si>
  <si>
    <t>0545-477208</t>
  </si>
  <si>
    <t>Koelman  Erik</t>
  </si>
  <si>
    <t>7121 EV</t>
  </si>
  <si>
    <t>erikkoelman@gmail.com</t>
  </si>
  <si>
    <t>06-13378291</t>
  </si>
  <si>
    <t>Koenderink  Bennie</t>
  </si>
  <si>
    <t>7481 DG</t>
  </si>
  <si>
    <t>bkoenderink@home.nl</t>
  </si>
  <si>
    <t>053-5728502</t>
  </si>
  <si>
    <t>Koenders  Francis</t>
  </si>
  <si>
    <t>7161 AA</t>
  </si>
  <si>
    <t>franciskoenders@gmail.com</t>
  </si>
  <si>
    <t>06-20721028</t>
  </si>
  <si>
    <t>Kok  Bertus</t>
  </si>
  <si>
    <t>7241 KE</t>
  </si>
  <si>
    <t>rietdekkersbedrijfkok@hotmail.com</t>
  </si>
  <si>
    <t>06-54715470</t>
  </si>
  <si>
    <t>0573-401354</t>
  </si>
  <si>
    <t>Kolkman  Ciel</t>
  </si>
  <si>
    <t>Konings  Hans</t>
  </si>
  <si>
    <t>7132 CK</t>
  </si>
  <si>
    <t>0544-374682</t>
  </si>
  <si>
    <t>7141 ZC</t>
  </si>
  <si>
    <t>Koppelman  Ben</t>
  </si>
  <si>
    <t>7482 XK</t>
  </si>
  <si>
    <t>bkoppelman21@gmail.com</t>
  </si>
  <si>
    <t>053-4787089</t>
  </si>
  <si>
    <t>Koppelman  Cor</t>
  </si>
  <si>
    <t>7554 MA</t>
  </si>
  <si>
    <t>Beckum</t>
  </si>
  <si>
    <t>c.koppelman@planet.nl</t>
  </si>
  <si>
    <t>06-53426502</t>
  </si>
  <si>
    <t>Koppelman  Jeroen</t>
  </si>
  <si>
    <t>7482 LB</t>
  </si>
  <si>
    <t>06-38825829</t>
  </si>
  <si>
    <t>053-5724228</t>
  </si>
  <si>
    <t>J.J.M.</t>
  </si>
  <si>
    <t>Kormelink  Jos</t>
  </si>
  <si>
    <t>7482 ZK</t>
  </si>
  <si>
    <t>jghkormelink@ziggo.nl</t>
  </si>
  <si>
    <t>06-51875948</t>
  </si>
  <si>
    <t>053-5729343</t>
  </si>
  <si>
    <t>Kousbroek  Fred</t>
  </si>
  <si>
    <t>7121 XG</t>
  </si>
  <si>
    <t>kousb021@planet.nl</t>
  </si>
  <si>
    <t>06-37339626</t>
  </si>
  <si>
    <t>0543-473827</t>
  </si>
  <si>
    <t>W.F.J</t>
  </si>
  <si>
    <t>Kox  Hans</t>
  </si>
  <si>
    <t>7241 LE</t>
  </si>
  <si>
    <t>info@autohanskox.com</t>
  </si>
  <si>
    <t>0573-252402</t>
  </si>
  <si>
    <t>H.J.M.</t>
  </si>
  <si>
    <t>Kox  Jurgen</t>
  </si>
  <si>
    <t>7481 AX</t>
  </si>
  <si>
    <t>jurgenkox@hotmail.com</t>
  </si>
  <si>
    <t>06-14150958</t>
  </si>
  <si>
    <t>053-5726353</t>
  </si>
  <si>
    <t>Krabbenborg  Martin</t>
  </si>
  <si>
    <t>7021 EH</t>
  </si>
  <si>
    <t>martin.krabbenborg@gmail.com</t>
  </si>
  <si>
    <t>06-31342248</t>
  </si>
  <si>
    <t>Kramer  Bas</t>
  </si>
  <si>
    <t>Rembrandtlaan 86</t>
  </si>
  <si>
    <t>7242 DE</t>
  </si>
  <si>
    <t>info@sk-montage.nl</t>
  </si>
  <si>
    <t>B</t>
  </si>
  <si>
    <t>Goor</t>
  </si>
  <si>
    <t>Kraneveldt  Heinze</t>
  </si>
  <si>
    <t>Krayenbrink  Leander</t>
  </si>
  <si>
    <t>7091 XW</t>
  </si>
  <si>
    <t>leanderkrayenbrink@hotmail.com</t>
  </si>
  <si>
    <t>06-13498026</t>
  </si>
  <si>
    <t>Kronnie te Jan</t>
  </si>
  <si>
    <t>Kuil van der Henk</t>
  </si>
  <si>
    <t>7482 AA</t>
  </si>
  <si>
    <t>hvdkuil@gmail.com</t>
  </si>
  <si>
    <t>H.G.H.</t>
  </si>
  <si>
    <t>Kwerreveld  Henk</t>
  </si>
  <si>
    <t>7091 EA</t>
  </si>
  <si>
    <t>kwerreveldhenk@gmail.com</t>
  </si>
  <si>
    <t>06-15471073</t>
  </si>
  <si>
    <t>0315-327775</t>
  </si>
  <si>
    <t>Laan van der Henk</t>
  </si>
  <si>
    <t>7244 BJ</t>
  </si>
  <si>
    <t>alyvdlaan@live.nl</t>
  </si>
  <si>
    <t>06-42002318</t>
  </si>
  <si>
    <t>0573-441631</t>
  </si>
  <si>
    <t>Lammers  Bert</t>
  </si>
  <si>
    <t>7241 JG</t>
  </si>
  <si>
    <t>bflammers@gmail.com</t>
  </si>
  <si>
    <t>Lammers  Wim</t>
  </si>
  <si>
    <t>7121 XA</t>
  </si>
  <si>
    <t>0543-474987</t>
  </si>
  <si>
    <t>Lammertink  Hans</t>
  </si>
  <si>
    <t>7242 MS</t>
  </si>
  <si>
    <t>hansenwanda@hetnet.nl</t>
  </si>
  <si>
    <t>Lange de Eric</t>
  </si>
  <si>
    <t>Rietmolen</t>
  </si>
  <si>
    <t>detukker@hetnet.nl</t>
  </si>
  <si>
    <t>06-14578683</t>
  </si>
  <si>
    <t>0545-221677</t>
  </si>
  <si>
    <t xml:space="preserve"> Reetmölle</t>
  </si>
  <si>
    <t>Lankhof  Marco</t>
  </si>
  <si>
    <t>7122 ZD</t>
  </si>
  <si>
    <t>Lankhof@kpnmail.nl</t>
  </si>
  <si>
    <t>0543-474753</t>
  </si>
  <si>
    <t>Lankwarden  Annie</t>
  </si>
  <si>
    <t>7151 WG</t>
  </si>
  <si>
    <t>alankwarden@hotmail.com</t>
  </si>
  <si>
    <t>0545-474919</t>
  </si>
  <si>
    <t>Lansink  Annie</t>
  </si>
  <si>
    <t>alansinkoldenordkamp@outlook.com</t>
  </si>
  <si>
    <t>06-20815572</t>
  </si>
  <si>
    <t>Lansink  Dinand</t>
  </si>
  <si>
    <t>7242 BD</t>
  </si>
  <si>
    <t>dlansink@concepts.nl</t>
  </si>
  <si>
    <t>06-30560545</t>
  </si>
  <si>
    <t>0573-789191</t>
  </si>
  <si>
    <t>Lansink  Hermien</t>
  </si>
  <si>
    <t>7161 RN</t>
  </si>
  <si>
    <t>wlansink@planet.nl</t>
  </si>
  <si>
    <t>06-30545108</t>
  </si>
  <si>
    <t>0545-295463</t>
  </si>
  <si>
    <t>Leeuwen van Peter</t>
  </si>
  <si>
    <t>7482 VJ</t>
  </si>
  <si>
    <t>vanleeuwenleussink@home.nl</t>
  </si>
  <si>
    <t>06-14061288</t>
  </si>
  <si>
    <t>053-5742015</t>
  </si>
  <si>
    <t>P.H.G.</t>
  </si>
  <si>
    <t>Leferink  Jan</t>
  </si>
  <si>
    <t>Janvandekas@hetnet.nl</t>
  </si>
  <si>
    <t>074-3575502</t>
  </si>
  <si>
    <t>J.H.G.</t>
  </si>
  <si>
    <t>Leferink  Johan</t>
  </si>
  <si>
    <t>johan@serku.nl</t>
  </si>
  <si>
    <t>053-5722914</t>
  </si>
  <si>
    <t>J.J.G.</t>
  </si>
  <si>
    <t>Lensing  Peter</t>
  </si>
  <si>
    <t>7091 DN</t>
  </si>
  <si>
    <t>peterlensing155@gmail.com</t>
  </si>
  <si>
    <t>06-46540339</t>
  </si>
  <si>
    <t>Lensink  Sander</t>
  </si>
  <si>
    <t>7121 CX</t>
  </si>
  <si>
    <t>sander.machinist@gmail.com</t>
  </si>
  <si>
    <t>0543-477755</t>
  </si>
  <si>
    <t>Lerink  Jan</t>
  </si>
  <si>
    <t>7151 MS</t>
  </si>
  <si>
    <t>Leussink  Charlotte</t>
  </si>
  <si>
    <t>7242 BL</t>
  </si>
  <si>
    <t>stoffeltje02@gmail.com</t>
  </si>
  <si>
    <t>Leussink  Henk</t>
  </si>
  <si>
    <t>Leuven  Paul</t>
  </si>
  <si>
    <t>7122 BG</t>
  </si>
  <si>
    <t>Leuven75@hetnet.nl</t>
  </si>
  <si>
    <t>0543-476852</t>
  </si>
  <si>
    <t>Leuven  Wilco</t>
  </si>
  <si>
    <t>7122 BV</t>
  </si>
  <si>
    <t>0543-478582</t>
  </si>
  <si>
    <t>W.B.A.</t>
  </si>
  <si>
    <t>Lichtenberg  Mario</t>
  </si>
  <si>
    <t>watchooto@gmail.com</t>
  </si>
  <si>
    <t>06-19019681</t>
  </si>
  <si>
    <t>Lieftink  Rudi</t>
  </si>
  <si>
    <t>7091 VL</t>
  </si>
  <si>
    <t>vada69qz@kpnmail.nl</t>
  </si>
  <si>
    <t>06-12876949</t>
  </si>
  <si>
    <t>Lievers  Joop</t>
  </si>
  <si>
    <t>7122 BH</t>
  </si>
  <si>
    <t>j_lievers@planet.nl</t>
  </si>
  <si>
    <t>06-45166870</t>
  </si>
  <si>
    <t>0543-477267</t>
  </si>
  <si>
    <t>Lindert te Jan Willem</t>
  </si>
  <si>
    <t>06-57630840</t>
  </si>
  <si>
    <t>LIng  Kang ming</t>
  </si>
  <si>
    <t>7103 GW</t>
  </si>
  <si>
    <t>info@kptling.nl</t>
  </si>
  <si>
    <t>KM</t>
  </si>
  <si>
    <t>Lintelo te Harrie</t>
  </si>
  <si>
    <t>7165 AJ</t>
  </si>
  <si>
    <t>hmtelintelo@gmail.com</t>
  </si>
  <si>
    <t>06-20145361</t>
  </si>
  <si>
    <t>Lohuis ten Gerard</t>
  </si>
  <si>
    <t>7151 ZZ</t>
  </si>
  <si>
    <t>tenlohuisgerard@gmail.com</t>
  </si>
  <si>
    <t>06-57852961</t>
  </si>
  <si>
    <t>Lohuis ten Heidi</t>
  </si>
  <si>
    <t>h.tenlohuis@kozoomcorp.com</t>
  </si>
  <si>
    <t>06-83638249</t>
  </si>
  <si>
    <t>0545-842634</t>
  </si>
  <si>
    <t>Lurvink  Rudi</t>
  </si>
  <si>
    <t>7244 BA</t>
  </si>
  <si>
    <t>ruud@lurvinkafbouw.nl</t>
  </si>
  <si>
    <t>06-51076121</t>
  </si>
  <si>
    <t>0573-441047</t>
  </si>
  <si>
    <t>R.G.C.</t>
  </si>
  <si>
    <t>Luurtsema  Harm</t>
  </si>
  <si>
    <t>Maarse  Edwin</t>
  </si>
  <si>
    <t>ceciliaedwin@hotmail.com</t>
  </si>
  <si>
    <t>0544-461293</t>
  </si>
  <si>
    <t>E.H.W.</t>
  </si>
  <si>
    <t>Maarse  Wilfried</t>
  </si>
  <si>
    <t>wilfriedmaarse@gmail.com</t>
  </si>
  <si>
    <t>06-25266764</t>
  </si>
  <si>
    <t>0544-464806</t>
  </si>
  <si>
    <t>W.A.B.</t>
  </si>
  <si>
    <t>Maatman  Arie</t>
  </si>
  <si>
    <t>amaatman1954@gmail.com</t>
  </si>
  <si>
    <t>06-46701045</t>
  </si>
  <si>
    <t>0545-474571</t>
  </si>
  <si>
    <t>Markerink  Han</t>
  </si>
  <si>
    <t>Markerink  Kasper</t>
  </si>
  <si>
    <t>7271 XX</t>
  </si>
  <si>
    <t>k.markerink@hotmail.com</t>
  </si>
  <si>
    <t>06-57745266</t>
  </si>
  <si>
    <t>0545-275768</t>
  </si>
  <si>
    <t>Marsman  Maarten</t>
  </si>
  <si>
    <t>7242 HN</t>
  </si>
  <si>
    <t>marsman@xs4all.nl</t>
  </si>
  <si>
    <t>Masselink  Ronny</t>
  </si>
  <si>
    <t>7482 SG</t>
  </si>
  <si>
    <t>ronnymasselink@gmail.com</t>
  </si>
  <si>
    <t>06-53632980</t>
  </si>
  <si>
    <t>053-5740996</t>
  </si>
  <si>
    <t>R.M.</t>
  </si>
  <si>
    <t>Massen  Emil</t>
  </si>
  <si>
    <t>7101 WR</t>
  </si>
  <si>
    <t>emilmassen@gmail.com</t>
  </si>
  <si>
    <t>06-43909194</t>
  </si>
  <si>
    <t>Mateman  Barry</t>
  </si>
  <si>
    <t>7091 AG</t>
  </si>
  <si>
    <t>barrymateman1@hotmail.com</t>
  </si>
  <si>
    <t>06-21838658</t>
  </si>
  <si>
    <t>Mateman  Harry</t>
  </si>
  <si>
    <t>7091 ZM</t>
  </si>
  <si>
    <t>g.h.j.mateman@kpnmail.nl</t>
  </si>
  <si>
    <t>06-23570972</t>
  </si>
  <si>
    <t>Maurick  Jelmer</t>
  </si>
  <si>
    <t>7091 TW</t>
  </si>
  <si>
    <t>j_maurick@hotmail.com</t>
  </si>
  <si>
    <t>06-83183517</t>
  </si>
  <si>
    <t>Meenderink  Ellis</t>
  </si>
  <si>
    <t>7481 BJ</t>
  </si>
  <si>
    <t>meenderink1961@kpnmail.nl</t>
  </si>
  <si>
    <t>06-11182568</t>
  </si>
  <si>
    <t>053-5741172</t>
  </si>
  <si>
    <t>A.A.M.</t>
  </si>
  <si>
    <t>Meer ter Herbert</t>
  </si>
  <si>
    <t>7161 AT</t>
  </si>
  <si>
    <t>herbertenmireille24@gmail.com</t>
  </si>
  <si>
    <t>06-20422463</t>
  </si>
  <si>
    <t>0545-291876</t>
  </si>
  <si>
    <t>Meijer  Hans</t>
  </si>
  <si>
    <t>7151 BJ</t>
  </si>
  <si>
    <t>j.meyer564@upcmail.nl</t>
  </si>
  <si>
    <t>0545-476104</t>
  </si>
  <si>
    <t>Meijer  Henk</t>
  </si>
  <si>
    <t>Meijer  Patrick</t>
  </si>
  <si>
    <t>7151 CV</t>
  </si>
  <si>
    <t>patrick-76@live.nl</t>
  </si>
  <si>
    <t>06-21591090</t>
  </si>
  <si>
    <t>Meijer  Raymond</t>
  </si>
  <si>
    <t>7151 EP</t>
  </si>
  <si>
    <t>raymondmeyer@live.nl</t>
  </si>
  <si>
    <t>06-48317354</t>
  </si>
  <si>
    <t>R.W.T.M.</t>
  </si>
  <si>
    <t>Meijlis  Mariska</t>
  </si>
  <si>
    <t>7242 GL</t>
  </si>
  <si>
    <t>mariska65@casema.nl</t>
  </si>
  <si>
    <t>Meinen  Erik</t>
  </si>
  <si>
    <t>fam_meinen@kpnmail.nl</t>
  </si>
  <si>
    <t>06-12155166</t>
  </si>
  <si>
    <t>0543-476323</t>
  </si>
  <si>
    <t>Meinen  Ernst Jan</t>
  </si>
  <si>
    <t>7121 EH</t>
  </si>
  <si>
    <t>massmein@gmail.com</t>
  </si>
  <si>
    <t>06-20496488</t>
  </si>
  <si>
    <t>0543-477573</t>
  </si>
  <si>
    <t>E.J.</t>
  </si>
  <si>
    <t>Meinen  Gerbrand</t>
  </si>
  <si>
    <t>7121 CK</t>
  </si>
  <si>
    <t>gmeinden@hotmail.com</t>
  </si>
  <si>
    <t>06-10726391</t>
  </si>
  <si>
    <t>0543-478385</t>
  </si>
  <si>
    <t>Meinen  Jan</t>
  </si>
  <si>
    <t>7121 XT</t>
  </si>
  <si>
    <t>e.m.knoefmann@hetnet.nl</t>
  </si>
  <si>
    <t>06-23824689</t>
  </si>
  <si>
    <t>Mengerink  Haico</t>
  </si>
  <si>
    <t>7241 HD</t>
  </si>
  <si>
    <t>haico.mengerink@wensink.nl</t>
  </si>
  <si>
    <t>06-53841104</t>
  </si>
  <si>
    <t>0573-459454</t>
  </si>
  <si>
    <t>Mengerink  Henk</t>
  </si>
  <si>
    <t>7481 BN</t>
  </si>
  <si>
    <t>henkm72@gmail.com</t>
  </si>
  <si>
    <t>06-11042664</t>
  </si>
  <si>
    <t>053-5727282</t>
  </si>
  <si>
    <t>Mennink  Henk</t>
  </si>
  <si>
    <t>7152 GE</t>
  </si>
  <si>
    <t>henkmennink@hetnet.nl</t>
  </si>
  <si>
    <t>G.H.</t>
  </si>
  <si>
    <t>Mentink  Frans</t>
  </si>
  <si>
    <t>7241 VL</t>
  </si>
  <si>
    <t>fransmentink@hotmail.com</t>
  </si>
  <si>
    <t>Mentink  Wouter</t>
  </si>
  <si>
    <t>7101 VL</t>
  </si>
  <si>
    <t>mentink86@gmail.com</t>
  </si>
  <si>
    <t>06-11885694</t>
  </si>
  <si>
    <t>Mesland  Jan</t>
  </si>
  <si>
    <t>7271 DC</t>
  </si>
  <si>
    <t>0545-272456</t>
  </si>
  <si>
    <t>Meurs  Volker</t>
  </si>
  <si>
    <t>7122 ZK</t>
  </si>
  <si>
    <t>meursv@gmail.com</t>
  </si>
  <si>
    <t>0543-473634</t>
  </si>
  <si>
    <t>v.</t>
  </si>
  <si>
    <t>Migchelbrink  Geert</t>
  </si>
  <si>
    <t>7122 XN</t>
  </si>
  <si>
    <t>geertmigchelbrink@kpnmail.nl</t>
  </si>
  <si>
    <t>06-53978835</t>
  </si>
  <si>
    <t>Mol  Bennie</t>
  </si>
  <si>
    <t>7104 AH</t>
  </si>
  <si>
    <t>bbmeddo@gmail.com</t>
  </si>
  <si>
    <t>Molder te Eddy</t>
  </si>
  <si>
    <t>D-48712</t>
  </si>
  <si>
    <t>Gescher (D)</t>
  </si>
  <si>
    <t>info@amrestyle.nl</t>
  </si>
  <si>
    <t>0049-1755822428</t>
  </si>
  <si>
    <t>E.A.A.</t>
  </si>
  <si>
    <t>Molder te Guus</t>
  </si>
  <si>
    <t>7141 XV</t>
  </si>
  <si>
    <t>gtemolder@live.nl</t>
  </si>
  <si>
    <t>0544-462563</t>
  </si>
  <si>
    <t>A.W.G.</t>
  </si>
  <si>
    <t>Mosselaar van de Philip</t>
  </si>
  <si>
    <t>7141 CR</t>
  </si>
  <si>
    <t>0544-464637</t>
  </si>
  <si>
    <t>Moussali  Diab</t>
  </si>
  <si>
    <t>7475 NM</t>
  </si>
  <si>
    <t>diab44@live.com</t>
  </si>
  <si>
    <t>Muis  Frits</t>
  </si>
  <si>
    <t>7161 XB</t>
  </si>
  <si>
    <t>muis.frits@gmail.com</t>
  </si>
  <si>
    <t>06-22809313</t>
  </si>
  <si>
    <t>0545-294343</t>
  </si>
  <si>
    <t>Muis  Gerrit</t>
  </si>
  <si>
    <t>7161 JV</t>
  </si>
  <si>
    <t>gerritmuis37@gmail.com</t>
  </si>
  <si>
    <t>06-23828263</t>
  </si>
  <si>
    <t>0545-295827</t>
  </si>
  <si>
    <t>Navis  Rudie</t>
  </si>
  <si>
    <t>7121 MA</t>
  </si>
  <si>
    <t>cobynavis@live.nl</t>
  </si>
  <si>
    <t>Neerhof  Henk</t>
  </si>
  <si>
    <t>Nijenhuis  Eric</t>
  </si>
  <si>
    <t>7245 VH</t>
  </si>
  <si>
    <t>nijenhuis@concepts.nl</t>
  </si>
  <si>
    <t>06-10947546</t>
  </si>
  <si>
    <t>0573-258189</t>
  </si>
  <si>
    <t>Nijenhuis  Maarten</t>
  </si>
  <si>
    <t>7131 BB</t>
  </si>
  <si>
    <t>newhouse@live.nl</t>
  </si>
  <si>
    <t>06-22665461</t>
  </si>
  <si>
    <t>G.M.</t>
  </si>
  <si>
    <t>Nijhof  Laurens</t>
  </si>
  <si>
    <t>7137 HG</t>
  </si>
  <si>
    <t>nijhofa6@gmail.com</t>
  </si>
  <si>
    <t>06-39470650</t>
  </si>
  <si>
    <t>0544-377327</t>
  </si>
  <si>
    <t>Nijland  Dick</t>
  </si>
  <si>
    <t>7273 PV</t>
  </si>
  <si>
    <t>dicknijland@kpnplanet.nl</t>
  </si>
  <si>
    <t>06-23498923</t>
  </si>
  <si>
    <t>0545-293826</t>
  </si>
  <si>
    <t>D.B.</t>
  </si>
  <si>
    <t>Nijman  Albert</t>
  </si>
  <si>
    <t>7091 AK</t>
  </si>
  <si>
    <t>albertnijman8@gmail.com</t>
  </si>
  <si>
    <t>0315-652042</t>
  </si>
  <si>
    <t>Nijman  Gerrit</t>
  </si>
  <si>
    <t>7123 CP</t>
  </si>
  <si>
    <t>Nijman  Henk</t>
  </si>
  <si>
    <t>7095 BH</t>
  </si>
  <si>
    <t>nijmanh1@gmail.com</t>
  </si>
  <si>
    <t>06-30609497</t>
  </si>
  <si>
    <t>0315-617586</t>
  </si>
  <si>
    <t>Nijman  Willy</t>
  </si>
  <si>
    <t>7121 BM</t>
  </si>
  <si>
    <t>06-41492275</t>
  </si>
  <si>
    <t>0543-477374</t>
  </si>
  <si>
    <t>Niks  Martin</t>
  </si>
  <si>
    <t>Notten  Arne</t>
  </si>
  <si>
    <t>7121 LK</t>
  </si>
  <si>
    <t>arnenotten@hotmail.com</t>
  </si>
  <si>
    <t>06-16954074</t>
  </si>
  <si>
    <t>Notten  Frans</t>
  </si>
  <si>
    <t>7255 WZ</t>
  </si>
  <si>
    <t>Hengelo</t>
  </si>
  <si>
    <t>f_notten@hotmail.com</t>
  </si>
  <si>
    <t>06-30599762</t>
  </si>
  <si>
    <t>Obbink  Hans</t>
  </si>
  <si>
    <t>7091 DJ</t>
  </si>
  <si>
    <t>h.obbink14@gmail.com</t>
  </si>
  <si>
    <t>Obbink  Rene</t>
  </si>
  <si>
    <t>7091 EV</t>
  </si>
  <si>
    <t>robbink1958@kpnmail.nl</t>
  </si>
  <si>
    <t>0315-655052</t>
  </si>
  <si>
    <t>Olijslager  Antoon</t>
  </si>
  <si>
    <t>7135 KE</t>
  </si>
  <si>
    <t>Harreveld</t>
  </si>
  <si>
    <t>antoonmariet@hotmail.com</t>
  </si>
  <si>
    <t>0544-373642</t>
  </si>
  <si>
    <t>A.G.H.</t>
  </si>
  <si>
    <t>Oosterholt  Geert</t>
  </si>
  <si>
    <t>D-48619</t>
  </si>
  <si>
    <t>Heek</t>
  </si>
  <si>
    <t>1958luci@gmail.com</t>
  </si>
  <si>
    <t>g</t>
  </si>
  <si>
    <t>Oosterholt  Luci</t>
  </si>
  <si>
    <t>Heek (D)</t>
  </si>
  <si>
    <t>06-17874588</t>
  </si>
  <si>
    <t>Ottenschot  Esther</t>
  </si>
  <si>
    <t>7481 AB</t>
  </si>
  <si>
    <t>eottenschot@outlook.com</t>
  </si>
  <si>
    <t>06-30392734</t>
  </si>
  <si>
    <t>Overgoor  Rob</t>
  </si>
  <si>
    <t>7091 CL</t>
  </si>
  <si>
    <t>rob_overgoor@hotmail.com</t>
  </si>
  <si>
    <t>06-20017451</t>
  </si>
  <si>
    <t>Paalman  Jan</t>
  </si>
  <si>
    <t>7161 ET</t>
  </si>
  <si>
    <t>j.paalman1@upcmail.nl</t>
  </si>
  <si>
    <t>06-15168611</t>
  </si>
  <si>
    <t>0545-295379</t>
  </si>
  <si>
    <t>Paerels  Jose</t>
  </si>
  <si>
    <t>7104 AK</t>
  </si>
  <si>
    <t>jpaer53@gmail.com</t>
  </si>
  <si>
    <t>06-13550252</t>
  </si>
  <si>
    <t>Pannekoek  Arend</t>
  </si>
  <si>
    <t>Peeters  Harry</t>
  </si>
  <si>
    <t>7478 BA</t>
  </si>
  <si>
    <t>Diepenheim</t>
  </si>
  <si>
    <t>harry.peeters2000@gmail.com</t>
  </si>
  <si>
    <t>06-53805070</t>
  </si>
  <si>
    <t>0547-352407</t>
  </si>
  <si>
    <t>Pelle  Alfons</t>
  </si>
  <si>
    <t>7496 CA</t>
  </si>
  <si>
    <t>al.pelle@home.nl</t>
  </si>
  <si>
    <t>0547-333694</t>
  </si>
  <si>
    <t>A.L.</t>
  </si>
  <si>
    <t>Pelle  Heino</t>
  </si>
  <si>
    <t>7151 NN</t>
  </si>
  <si>
    <t>06-42024353</t>
  </si>
  <si>
    <t>Pelle  Niels</t>
  </si>
  <si>
    <t>7496 PG</t>
  </si>
  <si>
    <t>06-45466120</t>
  </si>
  <si>
    <t>N.</t>
  </si>
  <si>
    <t>Penterman  Andre</t>
  </si>
  <si>
    <t>7131 AJ</t>
  </si>
  <si>
    <t>info@cafededriehoek.nl</t>
  </si>
  <si>
    <t>06-22872637</t>
  </si>
  <si>
    <t>A.L.M.</t>
  </si>
  <si>
    <t>Penterman  Jo</t>
  </si>
  <si>
    <t>Peters  Ed</t>
  </si>
  <si>
    <t>7152 JH</t>
  </si>
  <si>
    <t>ed.p.peters@gmail.com</t>
  </si>
  <si>
    <t>06-13222577</t>
  </si>
  <si>
    <t>Peters  Theo</t>
  </si>
  <si>
    <t>7131 WE</t>
  </si>
  <si>
    <t>06-53578994</t>
  </si>
  <si>
    <t>TH.B.A.</t>
  </si>
  <si>
    <t>Peters  Timo</t>
  </si>
  <si>
    <t>7131 HA</t>
  </si>
  <si>
    <t>timo.peters@hotmail.com</t>
  </si>
  <si>
    <t>06-48624282</t>
  </si>
  <si>
    <t>Peters  Tristan</t>
  </si>
  <si>
    <t>7496 AJ</t>
  </si>
  <si>
    <t>t.g.v.peters@gmail.com</t>
  </si>
  <si>
    <t>agelinksamantha@gmail.com</t>
  </si>
  <si>
    <t>06-30685378</t>
  </si>
  <si>
    <t>Piek  Selma</t>
  </si>
  <si>
    <t>selmapiek@hotmail.com</t>
  </si>
  <si>
    <t>0545-261610</t>
  </si>
  <si>
    <t>06-23922522</t>
  </si>
  <si>
    <t>Piepers  Arnold</t>
  </si>
  <si>
    <t>a.piepers1@upcmail.nl</t>
  </si>
  <si>
    <t>06-10180320</t>
  </si>
  <si>
    <t>0544-374391</t>
  </si>
  <si>
    <t>Pierik  Bastiaan</t>
  </si>
  <si>
    <t>7496 AB</t>
  </si>
  <si>
    <t>info@hotelhofvantwente.nl</t>
  </si>
  <si>
    <t>06-40799844</t>
  </si>
  <si>
    <t>0547-333000</t>
  </si>
  <si>
    <t>Pierik  Ron</t>
  </si>
  <si>
    <t>ronpierik@hotmail.com</t>
  </si>
  <si>
    <t>06-15114405</t>
  </si>
  <si>
    <t>Plate te Gerard</t>
  </si>
  <si>
    <t>7141 DG</t>
  </si>
  <si>
    <t>gerardteplate@kpnmail.nl</t>
  </si>
  <si>
    <t>06-51248586</t>
  </si>
  <si>
    <t>0544-464144</t>
  </si>
  <si>
    <t>Poele te Fons</t>
  </si>
  <si>
    <t>famtepoele@gmail.com</t>
  </si>
  <si>
    <t>06-51930965</t>
  </si>
  <si>
    <t>A.A.H.M.</t>
  </si>
  <si>
    <t>Poelert  Wouter</t>
  </si>
  <si>
    <t>7161 WG</t>
  </si>
  <si>
    <t>poelertwouterenbianca@gmail.com</t>
  </si>
  <si>
    <t>06-29587259</t>
  </si>
  <si>
    <t>0545-221600</t>
  </si>
  <si>
    <t>Pompe  Alwi</t>
  </si>
  <si>
    <t>7244 AT</t>
  </si>
  <si>
    <t>alwipompe@kpnmail.nl</t>
  </si>
  <si>
    <t>06-53413730</t>
  </si>
  <si>
    <t>Pos  Eric</t>
  </si>
  <si>
    <t>7141 PH</t>
  </si>
  <si>
    <t>eric_degraafschap@live.nl</t>
  </si>
  <si>
    <t>06-40859843</t>
  </si>
  <si>
    <t>Pot  Petra</t>
  </si>
  <si>
    <t>06-83337347</t>
  </si>
  <si>
    <t>0544-461986</t>
  </si>
  <si>
    <t>P.M.N.</t>
  </si>
  <si>
    <t>Pot  Rob</t>
  </si>
  <si>
    <t>7141 VW</t>
  </si>
  <si>
    <t>r.pot70@upcmail.nl</t>
  </si>
  <si>
    <t>06-12523423</t>
  </si>
  <si>
    <t>Pothoven  Anke</t>
  </si>
  <si>
    <t>7131 NA</t>
  </si>
  <si>
    <t>antje750@hotmail.com</t>
  </si>
  <si>
    <t>06-13575550</t>
  </si>
  <si>
    <t>0544-377601</t>
  </si>
  <si>
    <t>Pothoven  Dirk Jan</t>
  </si>
  <si>
    <t>lichtenvoorde@hubo.nl</t>
  </si>
  <si>
    <t>06-22938573</t>
  </si>
  <si>
    <t>D.J.A.</t>
  </si>
  <si>
    <t>Pothoven  Nienke</t>
  </si>
  <si>
    <t>7135 TX</t>
  </si>
  <si>
    <t>nienkepothoven@live.nl</t>
  </si>
  <si>
    <t>06-39470655</t>
  </si>
  <si>
    <t>N.E.</t>
  </si>
  <si>
    <t>Prinsen  Charl</t>
  </si>
  <si>
    <t>7161 ZZ</t>
  </si>
  <si>
    <t>0545-293506</t>
  </si>
  <si>
    <t>Prinsen  Dinand</t>
  </si>
  <si>
    <t>dinand.prinsen@outlook.com</t>
  </si>
  <si>
    <t>06-20622887</t>
  </si>
  <si>
    <t>0545-761410</t>
  </si>
  <si>
    <t>B.D.</t>
  </si>
  <si>
    <t>Prinsen  Gerrit</t>
  </si>
  <si>
    <t>Prinsen  Lisanne</t>
  </si>
  <si>
    <t>0545-287566</t>
  </si>
  <si>
    <t>06-20778486</t>
  </si>
  <si>
    <t>Prinzen  Bennie</t>
  </si>
  <si>
    <t>7091 DH</t>
  </si>
  <si>
    <t>bennieprinzen@gmail.com</t>
  </si>
  <si>
    <t>06-22667967</t>
  </si>
  <si>
    <t>Prinzen  Cris</t>
  </si>
  <si>
    <t>7121 HB</t>
  </si>
  <si>
    <t>cristianprinzen@hotmail.com</t>
  </si>
  <si>
    <t>06-53784275</t>
  </si>
  <si>
    <t>Pronk  Arjan</t>
  </si>
  <si>
    <t>7151 MN</t>
  </si>
  <si>
    <t>tres79@live.nl</t>
  </si>
  <si>
    <t>7261 CD</t>
  </si>
  <si>
    <t>therjon@gmail.com</t>
  </si>
  <si>
    <t>06-15949374</t>
  </si>
  <si>
    <t>T</t>
  </si>
  <si>
    <t>Rappard  Bert</t>
  </si>
  <si>
    <t>7271 XA</t>
  </si>
  <si>
    <t>rappard47@hetnet.nl</t>
  </si>
  <si>
    <t>0545-273167</t>
  </si>
  <si>
    <t>A.C.B.</t>
  </si>
  <si>
    <t>Rappard  Wim</t>
  </si>
  <si>
    <t>7271 VG</t>
  </si>
  <si>
    <t>0545-272297</t>
  </si>
  <si>
    <t>Ratering  Corine</t>
  </si>
  <si>
    <t>7091 ZB</t>
  </si>
  <si>
    <t>coriner123@gmail.com</t>
  </si>
  <si>
    <t>06-55346788</t>
  </si>
  <si>
    <t>Reijerink  Peter</t>
  </si>
  <si>
    <t>7161 XA</t>
  </si>
  <si>
    <t>peterreijerink@hotmail.com</t>
  </si>
  <si>
    <t>0545-295530</t>
  </si>
  <si>
    <t>Reimerink  Mirjam</t>
  </si>
  <si>
    <t>7482 VW</t>
  </si>
  <si>
    <t>mgj.reimerink@gmail.com</t>
  </si>
  <si>
    <t>053-5728326</t>
  </si>
  <si>
    <t>Reinderink  Rene</t>
  </si>
  <si>
    <t>7165 AK</t>
  </si>
  <si>
    <t>renereinderink@hotmail.com</t>
  </si>
  <si>
    <t>06-29410637</t>
  </si>
  <si>
    <t>Reinders  Andre</t>
  </si>
  <si>
    <t>7137 HD</t>
  </si>
  <si>
    <t>andre.reinders@live.nl</t>
  </si>
  <si>
    <t>06-57527852</t>
  </si>
  <si>
    <t>0544-464901</t>
  </si>
  <si>
    <t>Reinders  Jack</t>
  </si>
  <si>
    <t>7241 GN</t>
  </si>
  <si>
    <t>jack.reinders@gmail.com</t>
  </si>
  <si>
    <t>06-51840303</t>
  </si>
  <si>
    <t>J.H.A.L.</t>
  </si>
  <si>
    <t>Rengelink  Frans</t>
  </si>
  <si>
    <t>0315-655809</t>
  </si>
  <si>
    <t>7141 NC</t>
  </si>
  <si>
    <t>Rensink  Gert</t>
  </si>
  <si>
    <t>7121 CG</t>
  </si>
  <si>
    <t>gjrensink@hotmail.com</t>
  </si>
  <si>
    <t>06-18683005</t>
  </si>
  <si>
    <t>0543-476398</t>
  </si>
  <si>
    <t>Rensink  Henk</t>
  </si>
  <si>
    <t>7091 ZH</t>
  </si>
  <si>
    <t>Henkrensink@gmail.com</t>
  </si>
  <si>
    <t>06-20106734</t>
  </si>
  <si>
    <t>Reusen  Tom</t>
  </si>
  <si>
    <t>7091 EK</t>
  </si>
  <si>
    <t>tomreusen@gmail.com</t>
  </si>
  <si>
    <t>06-20632418</t>
  </si>
  <si>
    <t>0315-653133</t>
  </si>
  <si>
    <t>Reussing  Hans</t>
  </si>
  <si>
    <t>7095 BC</t>
  </si>
  <si>
    <t>cafebruggink2@hetnet.nl</t>
  </si>
  <si>
    <t>0315-651405</t>
  </si>
  <si>
    <t>Rietmole te Nick</t>
  </si>
  <si>
    <t>7165 CD</t>
  </si>
  <si>
    <t>nickterietmole@gmail.com</t>
  </si>
  <si>
    <t>06-53530226</t>
  </si>
  <si>
    <t>0545-221776</t>
  </si>
  <si>
    <t>N.T.</t>
  </si>
  <si>
    <t>Rikhof  Robert</t>
  </si>
  <si>
    <t>7481 GA</t>
  </si>
  <si>
    <t>robertrikhof@gmail.com</t>
  </si>
  <si>
    <t>06-55132699</t>
  </si>
  <si>
    <t>053-5727425</t>
  </si>
  <si>
    <t>Robers  Detlev</t>
  </si>
  <si>
    <t>0049-1729510738</t>
  </si>
  <si>
    <t>j</t>
  </si>
  <si>
    <t>Roggeveld  Peter</t>
  </si>
  <si>
    <t>7151 KK</t>
  </si>
  <si>
    <t>roggeveldpc@gmail.com</t>
  </si>
  <si>
    <t>PC</t>
  </si>
  <si>
    <t>Rooks  Bennie</t>
  </si>
  <si>
    <t>7141 DA</t>
  </si>
  <si>
    <t>bjm.rooks@kpnmail.nl</t>
  </si>
  <si>
    <t>06-23844531</t>
  </si>
  <si>
    <t>0544-461081</t>
  </si>
  <si>
    <t>B.J.M.</t>
  </si>
  <si>
    <t>Rooks  Dave</t>
  </si>
  <si>
    <t>06-83386439</t>
  </si>
  <si>
    <t>Rotering  Jozef</t>
  </si>
  <si>
    <t>7157 BV</t>
  </si>
  <si>
    <t>j.rotering@hetnet.nl</t>
  </si>
  <si>
    <t>0545-431250</t>
  </si>
  <si>
    <t>Rougoor  Henk</t>
  </si>
  <si>
    <t>rougoorvdspek@hotmail.com</t>
  </si>
  <si>
    <t>06-36025550</t>
  </si>
  <si>
    <t>Rougoor  Willie</t>
  </si>
  <si>
    <t>7095AV</t>
  </si>
  <si>
    <t>wbrougoor@gmail.com</t>
  </si>
  <si>
    <t>06-51315166</t>
  </si>
  <si>
    <t>7064 GP</t>
  </si>
  <si>
    <t>Silvolde</t>
  </si>
  <si>
    <t>rouwhorst1@hetnet.nl</t>
  </si>
  <si>
    <t>06-23700591</t>
  </si>
  <si>
    <t>Rouwhorst  Nick</t>
  </si>
  <si>
    <t>Ruesink  Jessica</t>
  </si>
  <si>
    <t>7131 ZV</t>
  </si>
  <si>
    <t>06-51258568</t>
  </si>
  <si>
    <t>Ruijter de Frank</t>
  </si>
  <si>
    <t>7462 EP</t>
  </si>
  <si>
    <t>Rijssen</t>
  </si>
  <si>
    <t>frank37deruyter@gmail.com</t>
  </si>
  <si>
    <t>06-23210493</t>
  </si>
  <si>
    <t>Rutgers  Han</t>
  </si>
  <si>
    <t>rtgrs1951@gmail.com</t>
  </si>
  <si>
    <t>06-20422484</t>
  </si>
  <si>
    <t>7121 WB</t>
  </si>
  <si>
    <t>Rutgers  Richard</t>
  </si>
  <si>
    <t>7121 BG</t>
  </si>
  <si>
    <t>r.rutgers1993@kpnmail.nl</t>
  </si>
  <si>
    <t>0543-477948</t>
  </si>
  <si>
    <t>Saffrie  Gerard</t>
  </si>
  <si>
    <t>7151 AR</t>
  </si>
  <si>
    <t>gersaf@live.nl</t>
  </si>
  <si>
    <t>0545-473350</t>
  </si>
  <si>
    <t>Salemink  Eric</t>
  </si>
  <si>
    <t>7071 BV</t>
  </si>
  <si>
    <t>eric.salemink@gmail.com</t>
  </si>
  <si>
    <t>06-22970226</t>
  </si>
  <si>
    <t>Samberg  Werner</t>
  </si>
  <si>
    <t>06-22957985</t>
  </si>
  <si>
    <t>Sark van Wilmond</t>
  </si>
  <si>
    <t>7481 DP</t>
  </si>
  <si>
    <t>wilmondvansark571@kpnmail.nl</t>
  </si>
  <si>
    <t>053-5728047</t>
  </si>
  <si>
    <t>Schaik van Erik</t>
  </si>
  <si>
    <t>7122 AK</t>
  </si>
  <si>
    <t>e.dschaik@live.nl</t>
  </si>
  <si>
    <t>06-25370870</t>
  </si>
  <si>
    <t>Scharenborg  Michel</t>
  </si>
  <si>
    <t>7496 DC</t>
  </si>
  <si>
    <t>michelscharenborg@hotmail.com</t>
  </si>
  <si>
    <t>06-11340864</t>
  </si>
  <si>
    <t>Scheggetman  Martin</t>
  </si>
  <si>
    <t>m.scheggetman48@gmail.com</t>
  </si>
  <si>
    <t>06-20145905</t>
  </si>
  <si>
    <t>053-5725186</t>
  </si>
  <si>
    <t>Schenk  Maik</t>
  </si>
  <si>
    <t>7131 WV</t>
  </si>
  <si>
    <t>schenkmaik@hotmail.com</t>
  </si>
  <si>
    <t>06-48061090</t>
  </si>
  <si>
    <t>Schepers  Tonnie</t>
  </si>
  <si>
    <t>Schigt  Hans</t>
  </si>
  <si>
    <t>7121 BV</t>
  </si>
  <si>
    <t>banni351@planet.nl</t>
  </si>
  <si>
    <t>06-22609619</t>
  </si>
  <si>
    <t>0543-471010</t>
  </si>
  <si>
    <t>Scholten  Henk</t>
  </si>
  <si>
    <t>7241 NJ</t>
  </si>
  <si>
    <t>henkscholten47@gmail.com</t>
  </si>
  <si>
    <t>Scholten  Jan</t>
  </si>
  <si>
    <t>Schurink  Ewald</t>
  </si>
  <si>
    <t>7151 XG</t>
  </si>
  <si>
    <t>lvanloosen@gmail.com</t>
  </si>
  <si>
    <t>06-51065258</t>
  </si>
  <si>
    <t>E.M.J.</t>
  </si>
  <si>
    <t>Schutten  Aloys</t>
  </si>
  <si>
    <t>7131 MD</t>
  </si>
  <si>
    <t>06-30626348</t>
  </si>
  <si>
    <t>0544-374671</t>
  </si>
  <si>
    <t>A.M.J.</t>
  </si>
  <si>
    <t>Schutten  Bennie</t>
  </si>
  <si>
    <t>0545-431576</t>
  </si>
  <si>
    <t>Schutten  Tonnie</t>
  </si>
  <si>
    <t>7137 NC</t>
  </si>
  <si>
    <t>tonnie_schutten@hotmail.com</t>
  </si>
  <si>
    <t>06-21434172</t>
  </si>
  <si>
    <t>0544-376786</t>
  </si>
  <si>
    <t>Schuurman  Debby</t>
  </si>
  <si>
    <t>7482 EN</t>
  </si>
  <si>
    <t>debby_westendorp@hotmail.com</t>
  </si>
  <si>
    <t>Schuurman  Vincent</t>
  </si>
  <si>
    <t>7271 DW</t>
  </si>
  <si>
    <t>vincentschuurman59@gmail.com</t>
  </si>
  <si>
    <t>Sessink  Michel</t>
  </si>
  <si>
    <t>7091 HW</t>
  </si>
  <si>
    <t>michelsessink22@outlook.com</t>
  </si>
  <si>
    <t>Setz  Dolf</t>
  </si>
  <si>
    <t>dolf@setz.tv</t>
  </si>
  <si>
    <t>06-30297714</t>
  </si>
  <si>
    <t>0543-472932</t>
  </si>
  <si>
    <t>A.J.C.</t>
  </si>
  <si>
    <t>Setz  Monique</t>
  </si>
  <si>
    <t>06-23082153</t>
  </si>
  <si>
    <t>M.D.H.</t>
  </si>
  <si>
    <t>Severt  Luuk</t>
  </si>
  <si>
    <t>Enschede</t>
  </si>
  <si>
    <t>06-54907568</t>
  </si>
  <si>
    <t>Siemerink  Renate</t>
  </si>
  <si>
    <t>7483 BD</t>
  </si>
  <si>
    <t>r.siemerink60@outlook.com</t>
  </si>
  <si>
    <t>06-22552008</t>
  </si>
  <si>
    <t>Siemes  Frank</t>
  </si>
  <si>
    <t>7091 XZ</t>
  </si>
  <si>
    <t>f.siemes@planet.nl</t>
  </si>
  <si>
    <t>0315-652800</t>
  </si>
  <si>
    <t>Sloot  Riek</t>
  </si>
  <si>
    <t>7478 PN</t>
  </si>
  <si>
    <t>hd.sloot@hotmail.com</t>
  </si>
  <si>
    <t>0547-351804</t>
  </si>
  <si>
    <t>H.M.</t>
  </si>
  <si>
    <t>Slot  Guus</t>
  </si>
  <si>
    <t>7136 MG</t>
  </si>
  <si>
    <t>guusslot59@gmail.com</t>
  </si>
  <si>
    <t>06-53606863</t>
  </si>
  <si>
    <t>Sluis van der Jasper</t>
  </si>
  <si>
    <t>7471 WB</t>
  </si>
  <si>
    <t>jphvandersluijs@gmail.com</t>
  </si>
  <si>
    <t>Smeenk  Ben</t>
  </si>
  <si>
    <t>7131 XX</t>
  </si>
  <si>
    <t>bghsmeenk@kpnmail.nl</t>
  </si>
  <si>
    <t>0544-377022</t>
  </si>
  <si>
    <t>B.G.H.</t>
  </si>
  <si>
    <t>Somhorst  Thijs</t>
  </si>
  <si>
    <t>somhorst@live.nl</t>
  </si>
  <si>
    <t>06-19947441</t>
  </si>
  <si>
    <t>Speldekamp  Franko</t>
  </si>
  <si>
    <t>7091 VZ</t>
  </si>
  <si>
    <t>franko.speldekamp@hotmail.com</t>
  </si>
  <si>
    <t>06-22920395</t>
  </si>
  <si>
    <t>Spieker  Leo</t>
  </si>
  <si>
    <t>7135 JH</t>
  </si>
  <si>
    <t>06-81571577</t>
  </si>
  <si>
    <t>0544-373631</t>
  </si>
  <si>
    <t>Stegeman  Gerrit</t>
  </si>
  <si>
    <t>Loerhaze 2</t>
  </si>
  <si>
    <t>7241 RD</t>
  </si>
  <si>
    <t>g.stegeman259@gmail.com</t>
  </si>
  <si>
    <t>06-13624780</t>
  </si>
  <si>
    <t>Stemerding  Patrick</t>
  </si>
  <si>
    <t>7122 XG</t>
  </si>
  <si>
    <t>patrickstemerding3@gmail.com</t>
  </si>
  <si>
    <t>06-38575056</t>
  </si>
  <si>
    <t>Stienezen  Richard</t>
  </si>
  <si>
    <t>Suderwick</t>
  </si>
  <si>
    <t>richardstienezen99@gmail.com</t>
  </si>
  <si>
    <t>06-20117814</t>
  </si>
  <si>
    <t>0315-651127</t>
  </si>
  <si>
    <t>Stoel  Corne</t>
  </si>
  <si>
    <t>7244 BE</t>
  </si>
  <si>
    <t>cornestoel@hotmail.com</t>
  </si>
  <si>
    <t>06-51511314</t>
  </si>
  <si>
    <t>0573-441762</t>
  </si>
  <si>
    <t>J.C.</t>
  </si>
  <si>
    <t>Stoffer  Willem</t>
  </si>
  <si>
    <t>7122 AC</t>
  </si>
  <si>
    <t>willem.stoffer@live.nl</t>
  </si>
  <si>
    <t>0543-475038</t>
  </si>
  <si>
    <t>W.J.</t>
  </si>
  <si>
    <t>Stojanovic  Zoran</t>
  </si>
  <si>
    <t>Stoltenbarg  Johnny</t>
  </si>
  <si>
    <t>7161 JD</t>
  </si>
  <si>
    <t>johnnystoltenbarg@live.nl</t>
  </si>
  <si>
    <t>06-55725880</t>
  </si>
  <si>
    <t>0545-292429</t>
  </si>
  <si>
    <t>Stortelder  Anton</t>
  </si>
  <si>
    <t>7136 ME</t>
  </si>
  <si>
    <t>stortelder.anton@gmail.com</t>
  </si>
  <si>
    <t>0544-351949</t>
  </si>
  <si>
    <t>Stoteler  Kelly</t>
  </si>
  <si>
    <t>K</t>
  </si>
  <si>
    <t>Stoverinck  Wilfried</t>
  </si>
  <si>
    <t>06-51234580</t>
  </si>
  <si>
    <t>W.A.J.</t>
  </si>
  <si>
    <t>Tammel  Hans</t>
  </si>
  <si>
    <t>hanstammel@hotmail.com</t>
  </si>
  <si>
    <t>06-47454303</t>
  </si>
  <si>
    <t>Te Bokkel  Tijmen</t>
  </si>
  <si>
    <t>Te Fruchte  Harry</t>
  </si>
  <si>
    <t>Te Wierik te Jan</t>
  </si>
  <si>
    <t>7496 DB</t>
  </si>
  <si>
    <t>06-29113209</t>
  </si>
  <si>
    <t>0547-333933</t>
  </si>
  <si>
    <t>J.B.M.</t>
  </si>
  <si>
    <t>Tekaat te Lorenzo</t>
  </si>
  <si>
    <t>7123 CG</t>
  </si>
  <si>
    <t>lorenzo_ktm@hotmail.com</t>
  </si>
  <si>
    <t>06-57304773</t>
  </si>
  <si>
    <t>Temmink  Alex</t>
  </si>
  <si>
    <t>7161 HB</t>
  </si>
  <si>
    <t>alex.temmink@kickmail.nl</t>
  </si>
  <si>
    <t>06-83895643</t>
  </si>
  <si>
    <t>Temmink  Ineke</t>
  </si>
  <si>
    <t>7165 AL</t>
  </si>
  <si>
    <t>inekelaarhuis@hotmail.com</t>
  </si>
  <si>
    <t>0545-221289</t>
  </si>
  <si>
    <t>Temmink  Theo</t>
  </si>
  <si>
    <t>theotemmink@ziggo.nl</t>
  </si>
  <si>
    <t>06-13069714</t>
  </si>
  <si>
    <t>T.G.C.</t>
  </si>
  <si>
    <t>Tempels  Remco</t>
  </si>
  <si>
    <t>Bocholt (D)</t>
  </si>
  <si>
    <t>rftempels@hotmail.com</t>
  </si>
  <si>
    <t>06-47032404</t>
  </si>
  <si>
    <t>0315-652262</t>
  </si>
  <si>
    <t>Tenhagen Krabbe  Josef</t>
  </si>
  <si>
    <t>jtkciw64@t-online.de</t>
  </si>
  <si>
    <t>0049-287144842</t>
  </si>
  <si>
    <t>Terbraak  Robert</t>
  </si>
  <si>
    <t>7142 JA</t>
  </si>
  <si>
    <t>avb.terbraak@hetnet.nl</t>
  </si>
  <si>
    <t>0544-465008</t>
  </si>
  <si>
    <t>Teselink  Laurens</t>
  </si>
  <si>
    <t>ldg.teselink@gmail.com</t>
  </si>
  <si>
    <t>0545-476465</t>
  </si>
  <si>
    <t>Teunissen  Dick</t>
  </si>
  <si>
    <t>0545-261566</t>
  </si>
  <si>
    <t>06-53764485</t>
  </si>
  <si>
    <t>Teunissen  Marjolein</t>
  </si>
  <si>
    <t>mteunissen76@gmail.com</t>
  </si>
  <si>
    <t>06-12542537</t>
  </si>
  <si>
    <t>Theissen  Emon</t>
  </si>
  <si>
    <t>7141 VV</t>
  </si>
  <si>
    <t>e.theissen1973@gmail.com</t>
  </si>
  <si>
    <t>06-37332120</t>
  </si>
  <si>
    <t>Theissen  John</t>
  </si>
  <si>
    <t>john.theissen@outlook.com</t>
  </si>
  <si>
    <t>06-51584221</t>
  </si>
  <si>
    <t>Tiemens  Theo</t>
  </si>
  <si>
    <t>06-46835856</t>
  </si>
  <si>
    <t>Tijdink  Jan</t>
  </si>
  <si>
    <t>tijdinkernst@gmail.com</t>
  </si>
  <si>
    <t>06-12320906</t>
  </si>
  <si>
    <t>0543-515677</t>
  </si>
  <si>
    <t>Tijdink  Maarten</t>
  </si>
  <si>
    <t>7271 ED</t>
  </si>
  <si>
    <t>m.tijdink@hotmail.com</t>
  </si>
  <si>
    <t>06-28155126</t>
  </si>
  <si>
    <t>Tijink  Wim</t>
  </si>
  <si>
    <t>cafetijink@hotmail.com</t>
  </si>
  <si>
    <t>06-54783513</t>
  </si>
  <si>
    <t>Til van Arjan</t>
  </si>
  <si>
    <t>7496 PT</t>
  </si>
  <si>
    <t>arjanvantil1980@gmail.com</t>
  </si>
  <si>
    <t>Til van Jan</t>
  </si>
  <si>
    <t>7496 PC</t>
  </si>
  <si>
    <t>jgmvantiltergrefte@gmail.com</t>
  </si>
  <si>
    <t>0547-333846</t>
  </si>
  <si>
    <t>Timmerman  Freddy</t>
  </si>
  <si>
    <t>7482 BN</t>
  </si>
  <si>
    <t>freddy.timmerman@kpnmail.nl</t>
  </si>
  <si>
    <t>06-54683499</t>
  </si>
  <si>
    <t>F.T.</t>
  </si>
  <si>
    <t>Tuinte  Paul</t>
  </si>
  <si>
    <t>7156 JA</t>
  </si>
  <si>
    <t>tuinte2@gmail.com</t>
  </si>
  <si>
    <t>0544-464154</t>
  </si>
  <si>
    <t>P.T.F.</t>
  </si>
  <si>
    <t>Tuller  Michel</t>
  </si>
  <si>
    <t>hjtuller@hotmail.com</t>
  </si>
  <si>
    <t>frank.ams@hetnet.nl</t>
  </si>
  <si>
    <t>Ubbink  Frank</t>
  </si>
  <si>
    <t>7126 AJ</t>
  </si>
  <si>
    <t>06-44438593</t>
  </si>
  <si>
    <t>F.G.H.</t>
  </si>
  <si>
    <t>Ubbink  Harrie</t>
  </si>
  <si>
    <t>7271 EZ</t>
  </si>
  <si>
    <t>ubbinkhjg@hotmail.com</t>
  </si>
  <si>
    <t>06-10140655</t>
  </si>
  <si>
    <t>Ubbink  Marco</t>
  </si>
  <si>
    <t>marco.ubbink@gmail.com</t>
  </si>
  <si>
    <t>06-20677773</t>
  </si>
  <si>
    <t>M.J.H.</t>
  </si>
  <si>
    <t>Udo  Aart Willem</t>
  </si>
  <si>
    <t>7122 JB</t>
  </si>
  <si>
    <t>awu@wxs.nl</t>
  </si>
  <si>
    <t>0543-473501</t>
  </si>
  <si>
    <t>A.W.</t>
  </si>
  <si>
    <t>Uem van Casper</t>
  </si>
  <si>
    <t>7141 DE</t>
  </si>
  <si>
    <t>info@grolzicht.nl</t>
  </si>
  <si>
    <t>0544-461677</t>
  </si>
  <si>
    <t>C.W.T.</t>
  </si>
  <si>
    <t>Uem van Rene</t>
  </si>
  <si>
    <t>7141 PV</t>
  </si>
  <si>
    <t>Veenbrink  Ton</t>
  </si>
  <si>
    <t>Veenbrink  Wout</t>
  </si>
  <si>
    <t>7151 NE</t>
  </si>
  <si>
    <t>woutveenbrink@hotmail.com</t>
  </si>
  <si>
    <t>Veldhuis  Bert</t>
  </si>
  <si>
    <t>7091 VH</t>
  </si>
  <si>
    <t>anneke.bert@hetnet.nl</t>
  </si>
  <si>
    <t>0315-653652</t>
  </si>
  <si>
    <t>Veldhuis  Marlies</t>
  </si>
  <si>
    <t>7482 EM</t>
  </si>
  <si>
    <t>marliesveldhuis@kpnmail.nl</t>
  </si>
  <si>
    <t>06-20817495</t>
  </si>
  <si>
    <t>Veldkamp  Joep</t>
  </si>
  <si>
    <t>7095 BB</t>
  </si>
  <si>
    <t>joep.veldkamp@icloud.com</t>
  </si>
  <si>
    <t>0315-655713</t>
  </si>
  <si>
    <t>Vels  Carola</t>
  </si>
  <si>
    <t>irmoencarola@gmail.com</t>
  </si>
  <si>
    <t>06-19181454</t>
  </si>
  <si>
    <t>C.E.</t>
  </si>
  <si>
    <t>Vels  Irmo</t>
  </si>
  <si>
    <t>Velthuis  Bennie</t>
  </si>
  <si>
    <t>7482 KS</t>
  </si>
  <si>
    <t>bencenance@kpnmail.nl</t>
  </si>
  <si>
    <t>06-83200182</t>
  </si>
  <si>
    <t>053-5743321</t>
  </si>
  <si>
    <t>Veltmaat  Frans</t>
  </si>
  <si>
    <t>Vermeulen  Jos</t>
  </si>
  <si>
    <t>7244 AJ</t>
  </si>
  <si>
    <t>josvermeulen@mac.com</t>
  </si>
  <si>
    <t>06-53744749</t>
  </si>
  <si>
    <t>Vermue  Jack</t>
  </si>
  <si>
    <t>7261 PJ</t>
  </si>
  <si>
    <t>jack@vermue.nl</t>
  </si>
  <si>
    <t>Visser  Anne</t>
  </si>
  <si>
    <t>7141 RA</t>
  </si>
  <si>
    <t>06-20867329</t>
  </si>
  <si>
    <t>Visser  Gert</t>
  </si>
  <si>
    <t>visveld27@gmail.com</t>
  </si>
  <si>
    <t>06-53719936</t>
  </si>
  <si>
    <t>0543-476514</t>
  </si>
  <si>
    <t>Vogelaar  Dick</t>
  </si>
  <si>
    <t>7025 EG</t>
  </si>
  <si>
    <t>Halle</t>
  </si>
  <si>
    <t>dick@thuisvers.nl</t>
  </si>
  <si>
    <t>06-53383840</t>
  </si>
  <si>
    <t>0314-631940</t>
  </si>
  <si>
    <t>Voortman  Appie</t>
  </si>
  <si>
    <t>7241 LH</t>
  </si>
  <si>
    <t>apvoortman@live.nl</t>
  </si>
  <si>
    <t>06-53523714</t>
  </si>
  <si>
    <t>0573-254764</t>
  </si>
  <si>
    <t>Vos  Emiel</t>
  </si>
  <si>
    <t>7137 MC</t>
  </si>
  <si>
    <t>vosvsv@ziggo.nl</t>
  </si>
  <si>
    <t>06-10759761</t>
  </si>
  <si>
    <t>0544-371574</t>
  </si>
  <si>
    <t>E.A.H.M.</t>
  </si>
  <si>
    <t>Vos  Jeppe</t>
  </si>
  <si>
    <t>06-34092233</t>
  </si>
  <si>
    <t>J.H.B.</t>
  </si>
  <si>
    <t>Voskamp  Guido</t>
  </si>
  <si>
    <t>7275 CP</t>
  </si>
  <si>
    <t>Gelselaar</t>
  </si>
  <si>
    <t>guidovoskamp@gmail.com</t>
  </si>
  <si>
    <t>06-51629090</t>
  </si>
  <si>
    <t>Vreeman  Herman</t>
  </si>
  <si>
    <t>7105 CN</t>
  </si>
  <si>
    <t>Winterswijk-Huppel</t>
  </si>
  <si>
    <t>06-23947512</t>
  </si>
  <si>
    <t>0543-562666</t>
  </si>
  <si>
    <t>Vreeman  Jan</t>
  </si>
  <si>
    <t>06-33561644</t>
  </si>
  <si>
    <t>Vrielink  Nikki</t>
  </si>
  <si>
    <t>N</t>
  </si>
  <si>
    <t>Vrieze  Bennie</t>
  </si>
  <si>
    <t>7091 ZL</t>
  </si>
  <si>
    <t>bennyvrieze@hotmail.com</t>
  </si>
  <si>
    <t>Vrieze  Benno</t>
  </si>
  <si>
    <t>7091 XL</t>
  </si>
  <si>
    <t>b.w.vrieze1@kpnmail.nl</t>
  </si>
  <si>
    <t>06-13101201</t>
  </si>
  <si>
    <t>0315-654305</t>
  </si>
  <si>
    <t>Vrieze  Henk</t>
  </si>
  <si>
    <t>henk-vrieze@hotmail.nl</t>
  </si>
  <si>
    <t>06-12434556</t>
  </si>
  <si>
    <t>Vultink  Barry</t>
  </si>
  <si>
    <t>7122 AL</t>
  </si>
  <si>
    <t>bvabroock@gmail.com</t>
  </si>
  <si>
    <t>0543-478436</t>
  </si>
  <si>
    <t>Vultink  Maikel</t>
  </si>
  <si>
    <t>mlw.vultink@gmail.com</t>
  </si>
  <si>
    <t>06 11591239</t>
  </si>
  <si>
    <t>M.L.W.</t>
  </si>
  <si>
    <t>Vuuren van Arnold</t>
  </si>
  <si>
    <t>7102 DJ</t>
  </si>
  <si>
    <t>vuuren43@live.nl</t>
  </si>
  <si>
    <t>0543-521657</t>
  </si>
  <si>
    <t>Waijboer  Marcel</t>
  </si>
  <si>
    <t>0545-261596</t>
  </si>
  <si>
    <t>Wal van der Gerard</t>
  </si>
  <si>
    <t>7371 SW</t>
  </si>
  <si>
    <t>Loenen</t>
  </si>
  <si>
    <t>dhrgvanderwal@gmail.com</t>
  </si>
  <si>
    <t>Wal van der Gerwin</t>
  </si>
  <si>
    <t>gerwinvanderwal@gmail.com</t>
  </si>
  <si>
    <t>Walvoort  Marco</t>
  </si>
  <si>
    <t>7121 JB</t>
  </si>
  <si>
    <t>marcowalvoort@hotmail.com</t>
  </si>
  <si>
    <t>06-13292069</t>
  </si>
  <si>
    <t>Warnshuis  Herbert</t>
  </si>
  <si>
    <t>herbertmirjam@gmail.com</t>
  </si>
  <si>
    <t>06-51639006</t>
  </si>
  <si>
    <t>0573-441044</t>
  </si>
  <si>
    <t>Wassing  Michael</t>
  </si>
  <si>
    <t>D-48691</t>
  </si>
  <si>
    <t>Vreden</t>
  </si>
  <si>
    <t>wassing@gmx.de</t>
  </si>
  <si>
    <t>0049-1515732596</t>
  </si>
  <si>
    <t>Wassink  Marc</t>
  </si>
  <si>
    <t>7091 CR</t>
  </si>
  <si>
    <t>w.cram@hotmail.nl</t>
  </si>
  <si>
    <t>Wassink  Marten</t>
  </si>
  <si>
    <t>Weenink  Bennie</t>
  </si>
  <si>
    <t>bennie.weenink@icloud.com</t>
  </si>
  <si>
    <t>06-53935192</t>
  </si>
  <si>
    <t>Weenink  Gerrie</t>
  </si>
  <si>
    <t>gerrieweenink@caiway.nl</t>
  </si>
  <si>
    <t>06-20656399</t>
  </si>
  <si>
    <t>Wegdam  Martin</t>
  </si>
  <si>
    <t>7152 CX</t>
  </si>
  <si>
    <t>wegdammartin@gmail.com</t>
  </si>
  <si>
    <t>Welberg  Johan</t>
  </si>
  <si>
    <t>7482 WJ</t>
  </si>
  <si>
    <t>johanwelberg0@gmail.com</t>
  </si>
  <si>
    <t>06-57257385</t>
  </si>
  <si>
    <t>Wellers  Thomas</t>
  </si>
  <si>
    <t>Vreden (D)</t>
  </si>
  <si>
    <t>t-wellers@web.de</t>
  </si>
  <si>
    <t>0049-2564397707</t>
  </si>
  <si>
    <t>Welscher te Jolanda</t>
  </si>
  <si>
    <t>7121 GT</t>
  </si>
  <si>
    <t>jolandatewelscher@gmail.com</t>
  </si>
  <si>
    <t>Wemmenhoven  Johan</t>
  </si>
  <si>
    <t>7481 AV</t>
  </si>
  <si>
    <t>majoh20@home.nl</t>
  </si>
  <si>
    <t>06-12701105</t>
  </si>
  <si>
    <t>053-5724575</t>
  </si>
  <si>
    <t>Wensing  Johan</t>
  </si>
  <si>
    <t>7482 CB</t>
  </si>
  <si>
    <t>johanwensing@hotmail.com</t>
  </si>
  <si>
    <t>J.C.E.M.</t>
  </si>
  <si>
    <t>Wensing  Theo</t>
  </si>
  <si>
    <t>7241 HM</t>
  </si>
  <si>
    <t>06-81787330</t>
  </si>
  <si>
    <t>Wensink  Wim</t>
  </si>
  <si>
    <t>7101 NV</t>
  </si>
  <si>
    <t>06-24708501</t>
  </si>
  <si>
    <t>0543-519508</t>
  </si>
  <si>
    <t>Wenting  Patrick</t>
  </si>
  <si>
    <t>7122 TD</t>
  </si>
  <si>
    <t>06-15557331</t>
  </si>
  <si>
    <t>Wentink  Annet</t>
  </si>
  <si>
    <t>7122 ZS</t>
  </si>
  <si>
    <t>annet.wentink57@gmail.com</t>
  </si>
  <si>
    <t>Wentink  Jurgen</t>
  </si>
  <si>
    <t>jj.wentink@hotmail.nl</t>
  </si>
  <si>
    <t>0545-261298</t>
  </si>
  <si>
    <t>06-20677691</t>
  </si>
  <si>
    <t>Werf van der Johan</t>
  </si>
  <si>
    <t>7161 CD</t>
  </si>
  <si>
    <t>johan_vd_werf@hotmail.com</t>
  </si>
  <si>
    <t>06-45632424</t>
  </si>
  <si>
    <t>Werf van der Martin</t>
  </si>
  <si>
    <t>7161 ZK</t>
  </si>
  <si>
    <t>m.werf@chello.nl</t>
  </si>
  <si>
    <t>0545-292183</t>
  </si>
  <si>
    <t>Werf van der Nick</t>
  </si>
  <si>
    <t>nickneede@gmail.com</t>
  </si>
  <si>
    <t>Werf van der Susan</t>
  </si>
  <si>
    <t>suusje120@gmail.com</t>
  </si>
  <si>
    <t>06-52371133</t>
  </si>
  <si>
    <t>Westendorp  Henri</t>
  </si>
  <si>
    <t>7482 XD</t>
  </si>
  <si>
    <t>hpm.westendorp@home.nl</t>
  </si>
  <si>
    <t>053-5728639</t>
  </si>
  <si>
    <t>H.P.M.</t>
  </si>
  <si>
    <t>Westendorp  Koen</t>
  </si>
  <si>
    <t>06-30039618</t>
  </si>
  <si>
    <t>Westendorp  Rick</t>
  </si>
  <si>
    <t>7481 BG</t>
  </si>
  <si>
    <t>rick_westendorp@hotmail.com</t>
  </si>
  <si>
    <t>06-22269377</t>
  </si>
  <si>
    <t>053-5721474</t>
  </si>
  <si>
    <t>Westendorp  Tanja</t>
  </si>
  <si>
    <t>tanjawestedorp15@gmail.com</t>
  </si>
  <si>
    <t>Westerhuis van Marinus</t>
  </si>
  <si>
    <t>7242 DP</t>
  </si>
  <si>
    <t>marinusvanwesterhuis@gmail.com</t>
  </si>
  <si>
    <t>06-33832790</t>
  </si>
  <si>
    <t>Westerveld  Dieter</t>
  </si>
  <si>
    <t>dieterwesterveld@outlook.com</t>
  </si>
  <si>
    <t>06-23338812</t>
  </si>
  <si>
    <t>Wever  Michel</t>
  </si>
  <si>
    <t>7242 DD</t>
  </si>
  <si>
    <t>mwever1988@kpnmail.nl</t>
  </si>
  <si>
    <t>06-20820376</t>
  </si>
  <si>
    <t>Wever  Roelof</t>
  </si>
  <si>
    <t>7242 MT</t>
  </si>
  <si>
    <t>roelof@wever-home.nl</t>
  </si>
  <si>
    <t>Wevers  Alie</t>
  </si>
  <si>
    <t>7123 CT</t>
  </si>
  <si>
    <t>06-40371557</t>
  </si>
  <si>
    <t>0543-475803</t>
  </si>
  <si>
    <t>Wevers  Jan</t>
  </si>
  <si>
    <t>06-18775858</t>
  </si>
  <si>
    <t>Wielens  Marco</t>
  </si>
  <si>
    <t>7482 XW</t>
  </si>
  <si>
    <t>marcowiel@hotmail.nl</t>
  </si>
  <si>
    <t>06-23683459</t>
  </si>
  <si>
    <t>Wientjes  Gery</t>
  </si>
  <si>
    <t>7481 HL</t>
  </si>
  <si>
    <t>ghg.wientjes@home.nl</t>
  </si>
  <si>
    <t>06-24541151</t>
  </si>
  <si>
    <t>053-5729421</t>
  </si>
  <si>
    <t>G.H.G.</t>
  </si>
  <si>
    <t>Wientjes  Robin</t>
  </si>
  <si>
    <t>robinwientjes@home.nl</t>
  </si>
  <si>
    <t>R.G.H.M.</t>
  </si>
  <si>
    <t>Wijgman  Henry</t>
  </si>
  <si>
    <t>7091 DV</t>
  </si>
  <si>
    <t>h.wijgman@kpnmail.nl</t>
  </si>
  <si>
    <t>06-39273804</t>
  </si>
  <si>
    <t>0315-652426</t>
  </si>
  <si>
    <t>Wijk van Dennis</t>
  </si>
  <si>
    <t>7142 JZ</t>
  </si>
  <si>
    <t>dennis.vanwijk@icloud.com</t>
  </si>
  <si>
    <t>Wijk van der Bauke</t>
  </si>
  <si>
    <t>7261 HJ</t>
  </si>
  <si>
    <t>bauke@ecenelt.com</t>
  </si>
  <si>
    <t>06-38431365</t>
  </si>
  <si>
    <t>0545-272434</t>
  </si>
  <si>
    <t>Willems  Arjan</t>
  </si>
  <si>
    <t>7271 BA</t>
  </si>
  <si>
    <t>arjan.willems@outlook.com</t>
  </si>
  <si>
    <t>06-36309300</t>
  </si>
  <si>
    <t>Willemsen  Thea</t>
  </si>
  <si>
    <t>fietsenrek16@gmail.com</t>
  </si>
  <si>
    <t>06-12790301</t>
  </si>
  <si>
    <t>T.M.T.</t>
  </si>
  <si>
    <t>Willemsen  William</t>
  </si>
  <si>
    <t>info@willemsenbestratingen.nl</t>
  </si>
  <si>
    <t>06-12126113</t>
  </si>
  <si>
    <t>Winands  Gerrie</t>
  </si>
  <si>
    <t>7084 AK</t>
  </si>
  <si>
    <t>winands@caiway.nl</t>
  </si>
  <si>
    <t>Winkel te Freddie</t>
  </si>
  <si>
    <t>7121 VT</t>
  </si>
  <si>
    <t>f.e.tewinkel@gmail.com</t>
  </si>
  <si>
    <t>Winkel te Henry</t>
  </si>
  <si>
    <t>Wintermans  Diny</t>
  </si>
  <si>
    <t>7136 LZ</t>
  </si>
  <si>
    <t>0544-361675</t>
  </si>
  <si>
    <t>B.G.</t>
  </si>
  <si>
    <t>Wisselink  Annemarie</t>
  </si>
  <si>
    <t>info@wisselinktweewielers.nl</t>
  </si>
  <si>
    <t>06-23644713</t>
  </si>
  <si>
    <t>0543-472980</t>
  </si>
  <si>
    <t>Wittebroek  Bert</t>
  </si>
  <si>
    <t>7483 BJ</t>
  </si>
  <si>
    <t>bertwittebroek@gmail.com</t>
  </si>
  <si>
    <t>06-28399611</t>
  </si>
  <si>
    <t>A.F.M.</t>
  </si>
  <si>
    <t>Woeltjes  Herman</t>
  </si>
  <si>
    <t>woeltjes@xs4all.nl</t>
  </si>
  <si>
    <t>06-22306126</t>
  </si>
  <si>
    <t>0545-477885</t>
  </si>
  <si>
    <t>Woerd te Fred</t>
  </si>
  <si>
    <t>7156 RS</t>
  </si>
  <si>
    <t>fredhogeman@gmail.com</t>
  </si>
  <si>
    <t>06-46456484</t>
  </si>
  <si>
    <t>0544-481242</t>
  </si>
  <si>
    <t>F.H.M.</t>
  </si>
  <si>
    <t>Woerd te Theo</t>
  </si>
  <si>
    <t>7141 VJ</t>
  </si>
  <si>
    <t>theotewoerdvoegwerken@gmail.com</t>
  </si>
  <si>
    <t>0544-373308</t>
  </si>
  <si>
    <t>T.W.M.</t>
  </si>
  <si>
    <t>Woertman  Erika</t>
  </si>
  <si>
    <t>erikaw1963@hotmail.com</t>
  </si>
  <si>
    <t>Wolsink  Arjan</t>
  </si>
  <si>
    <t>arjanwolsink-90@hotmail.com</t>
  </si>
  <si>
    <t>06-40017348</t>
  </si>
  <si>
    <t>Wolsink  Ben</t>
  </si>
  <si>
    <t>7091 SB</t>
  </si>
  <si>
    <t>be.wolsink@hotmail.com</t>
  </si>
  <si>
    <t>06-53726049</t>
  </si>
  <si>
    <t>Wolterink  Harrie</t>
  </si>
  <si>
    <t>7156 NJ</t>
  </si>
  <si>
    <t>hlwolterink@gmail.com</t>
  </si>
  <si>
    <t>06-30440998</t>
  </si>
  <si>
    <t>0544-481744</t>
  </si>
  <si>
    <t>Wolterink  Huub</t>
  </si>
  <si>
    <t>7101 XG</t>
  </si>
  <si>
    <t>h.wolterink4@upcmail.nl</t>
  </si>
  <si>
    <t>06-22591309</t>
  </si>
  <si>
    <t>0543-523472</t>
  </si>
  <si>
    <t>Zegeling  Herman</t>
  </si>
  <si>
    <t>7471 ZS</t>
  </si>
  <si>
    <t>herman-zegeling@hotmail.com</t>
  </si>
  <si>
    <t>Zorn  Cor</t>
  </si>
  <si>
    <t>cmzorn@hotmail.com</t>
  </si>
  <si>
    <t>06-10510595</t>
  </si>
  <si>
    <t>0315-653633</t>
  </si>
  <si>
    <t>C.C.</t>
  </si>
  <si>
    <t>Zuthpen van Cas</t>
  </si>
  <si>
    <t>7141 KL</t>
  </si>
  <si>
    <t>cas.van.zuthpen@gmail.com</t>
  </si>
  <si>
    <t>Zwarts  Stef</t>
  </si>
  <si>
    <t>7123 AA</t>
  </si>
  <si>
    <t>zwarts94@hotmail.com</t>
  </si>
  <si>
    <t>0543-477821</t>
  </si>
  <si>
    <t>Zweerink  Erik</t>
  </si>
  <si>
    <t>bolle108@hotmail.com</t>
  </si>
  <si>
    <t>06-27309677</t>
  </si>
  <si>
    <t>Zwier  Anton</t>
  </si>
  <si>
    <t>7523 EK</t>
  </si>
  <si>
    <t>azmekkelholt@hotmail.com</t>
  </si>
  <si>
    <t>06-27410246</t>
  </si>
  <si>
    <t>A.C.M.</t>
  </si>
  <si>
    <t>Zwieten van Henk</t>
  </si>
  <si>
    <t>7271 VM</t>
  </si>
  <si>
    <t>0545-273898</t>
  </si>
  <si>
    <t>Bremer  Sylvia</t>
  </si>
  <si>
    <t>7481 GK</t>
  </si>
  <si>
    <t>sylvia.bremer70@gmail.com</t>
  </si>
  <si>
    <t>Moyenne tabellen</t>
  </si>
  <si>
    <t>Bandstoten</t>
  </si>
  <si>
    <r>
      <t xml:space="preserve">Driebanden </t>
    </r>
    <r>
      <rPr>
        <sz val="12"/>
        <color rgb="FF00B0F0"/>
        <rFont val="Calibri"/>
        <family val="2"/>
      </rPr>
      <t>groot en klein</t>
    </r>
  </si>
  <si>
    <r>
      <rPr>
        <b/>
        <sz val="11"/>
        <rFont val="Calibri"/>
        <family val="2"/>
      </rPr>
      <t xml:space="preserve">AANHANGSEL C.    </t>
    </r>
    <r>
      <rPr>
        <sz val="11"/>
        <rFont val="Calibri"/>
        <family val="2"/>
      </rPr>
      <t>Spelsoorten en klassen</t>
    </r>
  </si>
  <si>
    <r>
      <rPr>
        <b/>
        <sz val="11"/>
        <rFont val="Calibri"/>
        <family val="2"/>
      </rPr>
      <t>spelsoort</t>
    </r>
  </si>
  <si>
    <r>
      <rPr>
        <b/>
        <sz val="11"/>
        <rFont val="Calibri"/>
        <family val="2"/>
      </rPr>
      <t>klasse</t>
    </r>
  </si>
  <si>
    <r>
      <rPr>
        <b/>
        <sz val="11"/>
        <rFont val="Calibri"/>
        <family val="2"/>
      </rPr>
      <t>vanaf</t>
    </r>
  </si>
  <si>
    <r>
      <rPr>
        <b/>
        <sz val="11"/>
        <rFont val="Calibri"/>
        <family val="2"/>
      </rPr>
      <t>tot</t>
    </r>
  </si>
  <si>
    <r>
      <rPr>
        <b/>
        <sz val="11"/>
        <rFont val="Calibri"/>
        <family val="2"/>
      </rPr>
      <t xml:space="preserve">DP
</t>
    </r>
    <r>
      <rPr>
        <b/>
        <sz val="11"/>
        <rFont val="Calibri"/>
        <family val="2"/>
      </rPr>
      <t>grens</t>
    </r>
  </si>
  <si>
    <r>
      <rPr>
        <b/>
        <sz val="11"/>
        <rFont val="Calibri"/>
        <family val="2"/>
      </rPr>
      <t>Car</t>
    </r>
  </si>
  <si>
    <r>
      <rPr>
        <b/>
        <sz val="11"/>
        <rFont val="Calibri"/>
        <family val="2"/>
      </rPr>
      <t xml:space="preserve">grote
</t>
    </r>
    <r>
      <rPr>
        <b/>
        <sz val="11"/>
        <rFont val="Calibri"/>
        <family val="2"/>
      </rPr>
      <t>hoek</t>
    </r>
  </si>
  <si>
    <r>
      <rPr>
        <b/>
        <sz val="11"/>
        <rFont val="Calibri"/>
        <family val="2"/>
      </rPr>
      <t xml:space="preserve">max
</t>
    </r>
    <r>
      <rPr>
        <b/>
        <sz val="11"/>
        <rFont val="Calibri"/>
        <family val="2"/>
      </rPr>
      <t>beurten</t>
    </r>
  </si>
  <si>
    <r>
      <rPr>
        <sz val="11"/>
        <rFont val="Calibri"/>
        <family val="2"/>
      </rPr>
      <t>Libre-klein</t>
    </r>
  </si>
  <si>
    <r>
      <rPr>
        <sz val="11"/>
        <rFont val="Calibri"/>
        <family val="2"/>
      </rPr>
      <t>vierde</t>
    </r>
  </si>
  <si>
    <r>
      <rPr>
        <sz val="11"/>
        <rFont val="Calibri"/>
        <family val="2"/>
      </rPr>
      <t>0,300</t>
    </r>
  </si>
  <si>
    <r>
      <rPr>
        <sz val="11"/>
        <rFont val="Calibri"/>
        <family val="2"/>
      </rPr>
      <t>-</t>
    </r>
  </si>
  <si>
    <r>
      <rPr>
        <sz val="11"/>
        <rFont val="Calibri"/>
        <family val="2"/>
      </rPr>
      <t>interval</t>
    </r>
  </si>
  <si>
    <r>
      <rPr>
        <sz val="11"/>
        <rFont val="Calibri"/>
        <family val="2"/>
      </rPr>
      <t>derde</t>
    </r>
  </si>
  <si>
    <r>
      <rPr>
        <sz val="11"/>
        <rFont val="Calibri"/>
        <family val="2"/>
      </rPr>
      <t>tweede</t>
    </r>
  </si>
  <si>
    <r>
      <rPr>
        <sz val="11"/>
        <rFont val="Calibri"/>
        <family val="2"/>
      </rPr>
      <t>eerste</t>
    </r>
  </si>
  <si>
    <r>
      <rPr>
        <sz val="11"/>
        <rFont val="Calibri"/>
        <family val="2"/>
      </rPr>
      <t>hoofd</t>
    </r>
  </si>
  <si>
    <r>
      <rPr>
        <sz val="11"/>
        <rFont val="Calibri"/>
        <family val="2"/>
      </rPr>
      <t>extra</t>
    </r>
  </si>
  <si>
    <r>
      <rPr>
        <sz val="11"/>
        <rFont val="Calibri"/>
        <family val="2"/>
      </rPr>
      <t>overgangs</t>
    </r>
  </si>
  <si>
    <r>
      <rPr>
        <sz val="11"/>
        <rFont val="Calibri"/>
        <family val="2"/>
      </rPr>
      <t>GH</t>
    </r>
  </si>
  <si>
    <r>
      <rPr>
        <sz val="11"/>
        <rFont val="Calibri"/>
        <family val="2"/>
      </rPr>
      <t>top</t>
    </r>
  </si>
  <si>
    <r>
      <rPr>
        <sz val="11"/>
        <rFont val="Calibri"/>
        <family val="2"/>
      </rPr>
      <t>dames</t>
    </r>
  </si>
  <si>
    <r>
      <rPr>
        <sz val="11"/>
        <rFont val="Calibri"/>
        <family val="2"/>
      </rPr>
      <t>Bandstoten</t>
    </r>
  </si>
  <si>
    <r>
      <rPr>
        <sz val="11"/>
        <rFont val="Calibri"/>
        <family val="2"/>
      </rPr>
      <t>0,250</t>
    </r>
  </si>
  <si>
    <r>
      <rPr>
        <sz val="11"/>
        <rFont val="Calibri"/>
        <family val="2"/>
      </rPr>
      <t>Driebanden-klein</t>
    </r>
  </si>
  <si>
    <r>
      <rPr>
        <sz val="11"/>
        <rFont val="Calibri"/>
        <family val="2"/>
      </rPr>
      <t>0,200</t>
    </r>
  </si>
  <si>
    <r>
      <rPr>
        <sz val="11"/>
        <rFont val="Calibri"/>
        <family val="2"/>
      </rPr>
      <t>0,400</t>
    </r>
  </si>
  <si>
    <r>
      <rPr>
        <sz val="11"/>
        <rFont val="Calibri"/>
        <family val="2"/>
      </rPr>
      <t>0,480</t>
    </r>
  </si>
  <si>
    <r>
      <rPr>
        <sz val="11"/>
        <rFont val="Calibri"/>
        <family val="2"/>
      </rPr>
      <t>0,600</t>
    </r>
  </si>
  <si>
    <r>
      <rPr>
        <sz val="11"/>
        <rFont val="Calibri"/>
        <family val="2"/>
      </rPr>
      <t>0,720</t>
    </r>
  </si>
  <si>
    <r>
      <rPr>
        <sz val="11"/>
        <rFont val="Calibri"/>
        <family val="2"/>
      </rPr>
      <t>0,800</t>
    </r>
  </si>
  <si>
    <r>
      <rPr>
        <sz val="11"/>
        <rFont val="Calibri"/>
        <family val="2"/>
      </rPr>
      <t>0,960</t>
    </r>
  </si>
  <si>
    <r>
      <rPr>
        <sz val="11"/>
        <rFont val="Calibri"/>
        <family val="2"/>
      </rPr>
      <t>Driebanden-groot</t>
    </r>
  </si>
  <si>
    <r>
      <rPr>
        <sz val="11"/>
        <rFont val="Calibri"/>
        <family val="2"/>
      </rPr>
      <t>Kader-38/2</t>
    </r>
  </si>
  <si>
    <r>
      <rPr>
        <sz val="11"/>
        <rFont val="Calibri"/>
        <family val="2"/>
      </rPr>
      <t>Kader-57/2</t>
    </r>
  </si>
  <si>
    <t>NO</t>
  </si>
  <si>
    <t>OFF</t>
  </si>
  <si>
    <t>Vereniging</t>
  </si>
  <si>
    <t>Drieb.gr.</t>
  </si>
  <si>
    <t>Lid nr.</t>
  </si>
  <si>
    <t>Off.</t>
  </si>
  <si>
    <t>Raa Te Therjon</t>
  </si>
  <si>
    <t>Heersink  Andre</t>
  </si>
  <si>
    <t>Waanders  Lucie</t>
  </si>
  <si>
    <t>Welscher Te Erwin</t>
  </si>
  <si>
    <t>Kox  Arie</t>
  </si>
  <si>
    <t>Woonplaats</t>
  </si>
  <si>
    <t>Kerklaan 2</t>
  </si>
  <si>
    <t>Hieminkbeekstraat 18</t>
  </si>
  <si>
    <t>Bergstraat 26</t>
  </si>
  <si>
    <t>Curieplein 14</t>
  </si>
  <si>
    <t>Pater Jan De Vriesstraat 10</t>
  </si>
  <si>
    <t>Gosselinkweg 13</t>
  </si>
  <si>
    <t>Mondragonstraat 10</t>
  </si>
  <si>
    <t>Oudestraat 24</t>
  </si>
  <si>
    <t>Goudakkerstraat 39</t>
  </si>
  <si>
    <t>Willem Alexanderhof 2</t>
  </si>
  <si>
    <t>williears@gmail.com</t>
  </si>
  <si>
    <t>Havikstraat 39</t>
  </si>
  <si>
    <t>Ellenbroekweg 7</t>
  </si>
  <si>
    <t>Ganzenmarkt 7</t>
  </si>
  <si>
    <t>Lauwersdijk 14</t>
  </si>
  <si>
    <t>Engelse Schans 14</t>
  </si>
  <si>
    <t>Hollandse Schans 7</t>
  </si>
  <si>
    <t>Azaleastraat 26</t>
  </si>
  <si>
    <t>Havikstraat 43</t>
  </si>
  <si>
    <t>Mulderstraat 66</t>
  </si>
  <si>
    <t>Francois Ballochilaan 40</t>
  </si>
  <si>
    <t>Industriestraat 55</t>
  </si>
  <si>
    <t>Beek Van Eddy</t>
  </si>
  <si>
    <t>Jupiter 36</t>
  </si>
  <si>
    <t>eddyvnbk@hotmail.com</t>
  </si>
  <si>
    <t>Beatrixstraat 14</t>
  </si>
  <si>
    <t>Bosmanslaan 25</t>
  </si>
  <si>
    <t>Beestman  Patrick</t>
  </si>
  <si>
    <t>Olmenstraat 66</t>
  </si>
  <si>
    <t>7101 TP</t>
  </si>
  <si>
    <t>pat_wazza@hotmail.com</t>
  </si>
  <si>
    <t>P.H.</t>
  </si>
  <si>
    <t>Meddoseweg 22</t>
  </si>
  <si>
    <t>Huttenweg 6</t>
  </si>
  <si>
    <t>Winterswijk Miste</t>
  </si>
  <si>
    <t>welkom@hoppipolla.nl</t>
  </si>
  <si>
    <t>De Woerd 39</t>
  </si>
  <si>
    <t>Allee 116</t>
  </si>
  <si>
    <t>Noorderbleek 18</t>
  </si>
  <si>
    <t>Smitskamp 12</t>
  </si>
  <si>
    <t>Berenbroek  Johan Lutje</t>
  </si>
  <si>
    <t>Hegeveldweg 14</t>
  </si>
  <si>
    <t>7481 RA</t>
  </si>
  <si>
    <t>johanlutjeberenbroek@gmail.com</t>
  </si>
  <si>
    <t>Trompstraat 10</t>
  </si>
  <si>
    <t>Beste  Mirco</t>
  </si>
  <si>
    <t>Frans Halsstraat 38</t>
  </si>
  <si>
    <t>7482 XP</t>
  </si>
  <si>
    <t>Bestesetje@hotmail.com</t>
  </si>
  <si>
    <t>06-29520966</t>
  </si>
  <si>
    <t>053-5722827</t>
  </si>
  <si>
    <t>Smitskamp 14</t>
  </si>
  <si>
    <t>Huikert 22</t>
  </si>
  <si>
    <t>7161 GJ</t>
  </si>
  <si>
    <t>Sniedersweide 43</t>
  </si>
  <si>
    <t>Pelkweg 10</t>
  </si>
  <si>
    <t>Eikenlaan 10</t>
  </si>
  <si>
    <t>Ravelstraat 23</t>
  </si>
  <si>
    <t>Zuivelweg 130</t>
  </si>
  <si>
    <t>De Bakkerij 64</t>
  </si>
  <si>
    <t>Diepenheimseweg 21</t>
  </si>
  <si>
    <t>Mr G.G. van Prinstererstraat 21</t>
  </si>
  <si>
    <t>Hoge Heurnseweg 16</t>
  </si>
  <si>
    <t>Enkweg 11</t>
  </si>
  <si>
    <t>Bolster  Hans</t>
  </si>
  <si>
    <t>Fazantweg 36</t>
  </si>
  <si>
    <t>7161 HR</t>
  </si>
  <si>
    <t>hansbolster@yahoo.com</t>
  </si>
  <si>
    <t>06-12345678</t>
  </si>
  <si>
    <t>Luimesweg 4</t>
  </si>
  <si>
    <t>Thorbeckestraat 25</t>
  </si>
  <si>
    <t>Pastoor Zanderinkstraat 32</t>
  </si>
  <si>
    <t>Nieuwstraat 22</t>
  </si>
  <si>
    <t>Borculoseweg 16</t>
  </si>
  <si>
    <t>lakkybos@gmail.com</t>
  </si>
  <si>
    <t>Laarveldsweg 7</t>
  </si>
  <si>
    <t>Benninkstraat 22</t>
  </si>
  <si>
    <t>Borculoseweg 110</t>
  </si>
  <si>
    <t>Kleine Maote 15</t>
  </si>
  <si>
    <t>Parnassia 3</t>
  </si>
  <si>
    <t>Braak te Mark</t>
  </si>
  <si>
    <t>Ter Braakstraat 14</t>
  </si>
  <si>
    <t>7151 CL</t>
  </si>
  <si>
    <t>marktebraak@gmail.com</t>
  </si>
  <si>
    <t>Steenbreek 9</t>
  </si>
  <si>
    <t>Cornelis Jolstraat 22</t>
  </si>
  <si>
    <t>Fazantstraat 74</t>
  </si>
  <si>
    <t>Dorpsstraat 23</t>
  </si>
  <si>
    <t>Molenstraat 53</t>
  </si>
  <si>
    <t>06-57263991</t>
  </si>
  <si>
    <t>Saturnus 18</t>
  </si>
  <si>
    <t>Es 27</t>
  </si>
  <si>
    <t>Heckinckstraat 103</t>
  </si>
  <si>
    <t>Broekhuis-Pos  Miranda</t>
  </si>
  <si>
    <t>Normandiestraat 6</t>
  </si>
  <si>
    <t>7141 ZS</t>
  </si>
  <si>
    <t>pos-broekhuis2022@outlook.com</t>
  </si>
  <si>
    <t>'t Kempke 91</t>
  </si>
  <si>
    <t>Karel Doormanstraat 21</t>
  </si>
  <si>
    <t>Marishof 23</t>
  </si>
  <si>
    <t>Zwiepseweg 30</t>
  </si>
  <si>
    <t>Rozenweg 10</t>
  </si>
  <si>
    <t>Keizerweg 4</t>
  </si>
  <si>
    <t>Prinsenstraat 10</t>
  </si>
  <si>
    <t>Bargerslat 15</t>
  </si>
  <si>
    <t>Bulte te Jos</t>
  </si>
  <si>
    <t>7241 NG</t>
  </si>
  <si>
    <t>tebultejos@gmail.com</t>
  </si>
  <si>
    <t>Tedinkweide 79</t>
  </si>
  <si>
    <t>Bachstraat 2</t>
  </si>
  <si>
    <t>Koningsweg 16</t>
  </si>
  <si>
    <t>Ds. Van Kriekenstraat 55</t>
  </si>
  <si>
    <t>Spanbeddestraat 35</t>
  </si>
  <si>
    <t>Bussink  André</t>
  </si>
  <si>
    <t>Dennenoord 13</t>
  </si>
  <si>
    <t>abkitwerken@gmail.com</t>
  </si>
  <si>
    <t>Het Grotenhuis 37</t>
  </si>
  <si>
    <t>Graaf Ottosingel 127</t>
  </si>
  <si>
    <t>Veldmaterstraat 65</t>
  </si>
  <si>
    <t>Kastanjelaan 1</t>
  </si>
  <si>
    <t>Deegens-Wolterink  Agnes</t>
  </si>
  <si>
    <t>adeegens@hotmail.com</t>
  </si>
  <si>
    <t>Richterinkstraat 36</t>
  </si>
  <si>
    <t>De Volmer 18</t>
  </si>
  <si>
    <t>Walsteeg 23</t>
  </si>
  <si>
    <t>Magnoliaplein 9</t>
  </si>
  <si>
    <t>Nijverheidsweg 33</t>
  </si>
  <si>
    <t>Julianastraat 45</t>
  </si>
  <si>
    <t>Jacob van Ruysdaellaan 1</t>
  </si>
  <si>
    <t>Kamerlingh Onnesstraat 25</t>
  </si>
  <si>
    <t>Heelweg 21 b</t>
  </si>
  <si>
    <t>Welinkweg 35a</t>
  </si>
  <si>
    <t>Jan Van Deutecumlaan 14</t>
  </si>
  <si>
    <t>De Pas 68</t>
  </si>
  <si>
    <t>Eekvenne 33</t>
  </si>
  <si>
    <t>Schoolstraat 12</t>
  </si>
  <si>
    <t>De Greune 10</t>
  </si>
  <si>
    <t>Bevrijding 11</t>
  </si>
  <si>
    <t>Bongenkamp 36</t>
  </si>
  <si>
    <t>Thorbeckestraat 40</t>
  </si>
  <si>
    <t>Droppers  Jelmer</t>
  </si>
  <si>
    <t>Morgenzonweg 87</t>
  </si>
  <si>
    <t>7101 BJ</t>
  </si>
  <si>
    <t>drupkendroppers@hotmail.com</t>
  </si>
  <si>
    <t>Kreeft 10</t>
  </si>
  <si>
    <t>Kreeft 1</t>
  </si>
  <si>
    <t>Driessenshof 90</t>
  </si>
  <si>
    <t>Ratumsestraat 138</t>
  </si>
  <si>
    <t>7101 MV</t>
  </si>
  <si>
    <t>cezarydupre@msn.com</t>
  </si>
  <si>
    <t>Graaf van Zutphenstraat 11</t>
  </si>
  <si>
    <t>De Ruiterij 11</t>
  </si>
  <si>
    <t>de Steege 47</t>
  </si>
  <si>
    <t>Klokkemakersweg 18a</t>
  </si>
  <si>
    <t>Henri Dunantweg 61</t>
  </si>
  <si>
    <t>Valeriaan 24</t>
  </si>
  <si>
    <t>Diepenbrockstraat 11</t>
  </si>
  <si>
    <t>Rouwhorsterdijk 20</t>
  </si>
  <si>
    <t>Schoolstraat 6</t>
  </si>
  <si>
    <t>Emaus  Hans</t>
  </si>
  <si>
    <t>Tedinkweide 6</t>
  </si>
  <si>
    <t>Begoniaplein 7</t>
  </si>
  <si>
    <t>06-57605745</t>
  </si>
  <si>
    <t>Frans Halsstraat 59</t>
  </si>
  <si>
    <t>Nachtegaalstraat 32</t>
  </si>
  <si>
    <t>Postelstraat 23</t>
  </si>
  <si>
    <t>Beestmanweg 3</t>
  </si>
  <si>
    <t>De Klumpender 3</t>
  </si>
  <si>
    <t>Tankmaot 10</t>
  </si>
  <si>
    <t>Nijkampsweg 14</t>
  </si>
  <si>
    <t>Garritsen  Ivo</t>
  </si>
  <si>
    <t>Beukenlaan 91</t>
  </si>
  <si>
    <t>7271 JL</t>
  </si>
  <si>
    <t>ivo.garritsen@kpnmail.nl</t>
  </si>
  <si>
    <t>0545-276601</t>
  </si>
  <si>
    <t>I.S.</t>
  </si>
  <si>
    <t>Kerkstraat 9</t>
  </si>
  <si>
    <t>De Horsten 2</t>
  </si>
  <si>
    <t>De Keizer 12</t>
  </si>
  <si>
    <t>Gielinklaan 18</t>
  </si>
  <si>
    <t>Knibbelweide 85</t>
  </si>
  <si>
    <t>de Breehegge 28</t>
  </si>
  <si>
    <t>Pr. Frederik Hendrikstraat 23</t>
  </si>
  <si>
    <t>Harberskamp 9</t>
  </si>
  <si>
    <t>Gotinkveldweg 4</t>
  </si>
  <si>
    <t>Barchvenne 6</t>
  </si>
  <si>
    <t>Aaltenseweg 107</t>
  </si>
  <si>
    <t>Weijenborgerdijk 37</t>
  </si>
  <si>
    <t>Nieuwstraat 29</t>
  </si>
  <si>
    <t>Franse Schans 7</t>
  </si>
  <si>
    <t>Winkelsdijk 4</t>
  </si>
  <si>
    <t>Gries  Frank</t>
  </si>
  <si>
    <t>Boompjeswal 4A</t>
  </si>
  <si>
    <t>Droebertweg 2</t>
  </si>
  <si>
    <t>Kemenaweg 54</t>
  </si>
  <si>
    <t>Lichtenvoordseweg 43 -3</t>
  </si>
  <si>
    <t>Eibergseweg 19</t>
  </si>
  <si>
    <t>Rekkense Binnenweg 28</t>
  </si>
  <si>
    <t>Grootnibbelink  Wilko</t>
  </si>
  <si>
    <t>7091 HL</t>
  </si>
  <si>
    <t>De Pas 5</t>
  </si>
  <si>
    <t>Beatrixstraat 25</t>
  </si>
  <si>
    <t>De Ruijterstraat 18</t>
  </si>
  <si>
    <t>Lichtenvoordseweg 45 -16</t>
  </si>
  <si>
    <t>ronaldhafkamp@outlook.com</t>
  </si>
  <si>
    <t>Hasseltweg 12</t>
  </si>
  <si>
    <t>B.H. Heldtstraat 27</t>
  </si>
  <si>
    <t>Vicariestraat 7</t>
  </si>
  <si>
    <t>Noorderbleek 89</t>
  </si>
  <si>
    <t>Eibergseweg 57</t>
  </si>
  <si>
    <t>Herman Ten Catestraat 8</t>
  </si>
  <si>
    <t>Robert van Guliklaan 2</t>
  </si>
  <si>
    <t>Brenschutte 13</t>
  </si>
  <si>
    <t>Zutphenseweg 99</t>
  </si>
  <si>
    <t>Tubantenstraat 30</t>
  </si>
  <si>
    <t>a.heersink@aalten.nl</t>
  </si>
  <si>
    <t>06-53859241</t>
  </si>
  <si>
    <t>Scholten-Hofmansbrink 28</t>
  </si>
  <si>
    <t>Teunismolenweg 6A</t>
  </si>
  <si>
    <t>Schaapsweg 17</t>
  </si>
  <si>
    <t>loekwijn@outlook.com</t>
  </si>
  <si>
    <t>06 22147252</t>
  </si>
  <si>
    <t>L.F.</t>
  </si>
  <si>
    <t>Scholtenenk 84</t>
  </si>
  <si>
    <t>Hengstman  René</t>
  </si>
  <si>
    <t>renehengstman@gmail.com</t>
  </si>
  <si>
    <t>06-46794485</t>
  </si>
  <si>
    <t>Heshof  Ton</t>
  </si>
  <si>
    <t>P.J. Troelstrastraat 41</t>
  </si>
  <si>
    <t>7103 WP</t>
  </si>
  <si>
    <t>tonheshof@gmail.com</t>
  </si>
  <si>
    <t>A.N.</t>
  </si>
  <si>
    <t>Wessel Van Eylllaan 3</t>
  </si>
  <si>
    <t>Goudvinkstraat 10</t>
  </si>
  <si>
    <t>m.heutinck3@gmail.com</t>
  </si>
  <si>
    <t>Ten Vaarwerkstraat 37</t>
  </si>
  <si>
    <t>Drepsenkamp 13</t>
  </si>
  <si>
    <t>Hinderiks  Guus</t>
  </si>
  <si>
    <t>Plataanlaan 19</t>
  </si>
  <si>
    <t>7101 SX</t>
  </si>
  <si>
    <t>beetle59@live.nl</t>
  </si>
  <si>
    <t>06-28620452</t>
  </si>
  <si>
    <t>Kastanjelaan 25</t>
  </si>
  <si>
    <t>Abeelstraat 9</t>
  </si>
  <si>
    <t>Tramstraat 35</t>
  </si>
  <si>
    <t>Pieperiet 16</t>
  </si>
  <si>
    <t>Van den Brinkstraat 1</t>
  </si>
  <si>
    <t>De Klumpender 101</t>
  </si>
  <si>
    <t>Dorpsstraat 14</t>
  </si>
  <si>
    <t>Loohuisweg 5</t>
  </si>
  <si>
    <t>Barloseweg 2</t>
  </si>
  <si>
    <t>Mozartstraat 8</t>
  </si>
  <si>
    <t>Vredenseweg 2</t>
  </si>
  <si>
    <t>Mercurius 6</t>
  </si>
  <si>
    <t>Smitskamplaan 6</t>
  </si>
  <si>
    <t>Breukelaarplein 22</t>
  </si>
  <si>
    <t>Admiraal de Ruyterstraat 24</t>
  </si>
  <si>
    <t>De Tol 20</t>
  </si>
  <si>
    <t>7091 ZP</t>
  </si>
  <si>
    <t>Harberskamp 27</t>
  </si>
  <si>
    <t>Rozenkamp 17</t>
  </si>
  <si>
    <t>Boterstraat 2</t>
  </si>
  <si>
    <t>Europastraat 23</t>
  </si>
  <si>
    <t>Bulsinkkamp 30</t>
  </si>
  <si>
    <t>Aaltenseweg 77</t>
  </si>
  <si>
    <t>7091 ES</t>
  </si>
  <si>
    <t>Kalverweidendijk 24</t>
  </si>
  <si>
    <t>Nobelstraat 9</t>
  </si>
  <si>
    <t>De Ruijterstraat 3</t>
  </si>
  <si>
    <t>Koopsbroek 4</t>
  </si>
  <si>
    <t>tjarcojansen@outlook.com</t>
  </si>
  <si>
    <t>Nijmansdijk 4</t>
  </si>
  <si>
    <t>Veemarkt 11</t>
  </si>
  <si>
    <t>Molenkamp 10</t>
  </si>
  <si>
    <t>Verlengde Ratumsestraat 40</t>
  </si>
  <si>
    <t>Helderkampstraat 20</t>
  </si>
  <si>
    <t>Hoeninkdijk 4</t>
  </si>
  <si>
    <t>7121 LL</t>
  </si>
  <si>
    <t>Geldereschweg 47</t>
  </si>
  <si>
    <t>Kamp van der Mitchel</t>
  </si>
  <si>
    <t>Zutphenseweg 35</t>
  </si>
  <si>
    <t>Beukenoot 2</t>
  </si>
  <si>
    <t>Engelse Schans 48</t>
  </si>
  <si>
    <t>De Pas 48</t>
  </si>
  <si>
    <t>Churchillstraat 20</t>
  </si>
  <si>
    <t>Eikenlaan 18</t>
  </si>
  <si>
    <t>Teunismolenweg 1</t>
  </si>
  <si>
    <t>De Rentmeester 9</t>
  </si>
  <si>
    <t>Drieveweg 4</t>
  </si>
  <si>
    <t>Rossweg 23</t>
  </si>
  <si>
    <t>Standaardmolenerf 6</t>
  </si>
  <si>
    <t>Dr. Smitstraat 4</t>
  </si>
  <si>
    <t>Kemerij 1</t>
  </si>
  <si>
    <t>Prins Willem V Straat 31</t>
  </si>
  <si>
    <t>Reviusstraat 16</t>
  </si>
  <si>
    <t>Bleekwal 7</t>
  </si>
  <si>
    <t>Het Blik 65</t>
  </si>
  <si>
    <t>Industrieweg 1</t>
  </si>
  <si>
    <t>Beckummerweg 37</t>
  </si>
  <si>
    <t>Oranjestraat 18</t>
  </si>
  <si>
    <t>kleinnijenhuisronald@gmail.com</t>
  </si>
  <si>
    <t>Eltings Poll 6</t>
  </si>
  <si>
    <t>Bouwhuisweg 12</t>
  </si>
  <si>
    <t>Barchvenne 25</t>
  </si>
  <si>
    <t>Knippenborg  Irma</t>
  </si>
  <si>
    <t>de Steege 2a</t>
  </si>
  <si>
    <t>7136 MP</t>
  </si>
  <si>
    <t>irma.knippenborg@gmail.com</t>
  </si>
  <si>
    <t>I.M.J.</t>
  </si>
  <si>
    <t>Burgemeester Wilhelmweg 22</t>
  </si>
  <si>
    <t>Dijkstraat 44 -1</t>
  </si>
  <si>
    <t>Peddemors 22</t>
  </si>
  <si>
    <t>Nijverheidsweg 3</t>
  </si>
  <si>
    <t>Tusseler 44</t>
  </si>
  <si>
    <t>Iepstraat 16</t>
  </si>
  <si>
    <t>Frans Halsstraat 33</t>
  </si>
  <si>
    <t>Pastoor Eppinkstraat 14</t>
  </si>
  <si>
    <t>Reute 37</t>
  </si>
  <si>
    <t>Adriaen Brouwerstraat 16</t>
  </si>
  <si>
    <t>De Hare 3</t>
  </si>
  <si>
    <t>7264 BR</t>
  </si>
  <si>
    <t>Hengelo Ov</t>
  </si>
  <si>
    <t>hjb.kox@kpnmail.nl</t>
  </si>
  <si>
    <t>06-54304954</t>
  </si>
  <si>
    <t>HJB</t>
  </si>
  <si>
    <t>Endepol 25</t>
  </si>
  <si>
    <t>Nachtegaalstraat 34</t>
  </si>
  <si>
    <t>Wisselt 93</t>
  </si>
  <si>
    <t>Kranenbarg  Ruud</t>
  </si>
  <si>
    <t>7122BM</t>
  </si>
  <si>
    <t>ruudkranenbarg@gmail.com</t>
  </si>
  <si>
    <t>0543-476176</t>
  </si>
  <si>
    <t>Ds van Dijkstraat 49</t>
  </si>
  <si>
    <t>Hengelosestraat 27</t>
  </si>
  <si>
    <t>Kuster  Marcel</t>
  </si>
  <si>
    <t>Eekvenne 41</t>
  </si>
  <si>
    <t>marcelkuster56@gmail.com</t>
  </si>
  <si>
    <t>0573-231002</t>
  </si>
  <si>
    <t>Aaldersbeeklaan 33</t>
  </si>
  <si>
    <t>Van Damstraat 4</t>
  </si>
  <si>
    <t>Barchemseweg 90</t>
  </si>
  <si>
    <t>Het Verzet 18</t>
  </si>
  <si>
    <t>Stalkaars 75</t>
  </si>
  <si>
    <t>7156 BB</t>
  </si>
  <si>
    <t>Lage Veld 11</t>
  </si>
  <si>
    <t>Anjerstraat 2</t>
  </si>
  <si>
    <t>De MÃ¶lle 10</t>
  </si>
  <si>
    <t>7165 CE</t>
  </si>
  <si>
    <t>J.G.M.</t>
  </si>
  <si>
    <t>Dillenburg 88</t>
  </si>
  <si>
    <t>Oude Eibergseweg 26</t>
  </si>
  <si>
    <t>Evertsenstraat 29</t>
  </si>
  <si>
    <t>Binnenveldweg 21</t>
  </si>
  <si>
    <t>Industriestraat 73</t>
  </si>
  <si>
    <t>Keminksweide 48</t>
  </si>
  <si>
    <t>Haartsestraat 2</t>
  </si>
  <si>
    <t>Anna van Burenlaan 43</t>
  </si>
  <si>
    <t>Beeklaan 5</t>
  </si>
  <si>
    <t>Hogestraat 28</t>
  </si>
  <si>
    <t>Bosmanslaan 21</t>
  </si>
  <si>
    <t>Hoge Veld 79</t>
  </si>
  <si>
    <t>Beeklaan 22</t>
  </si>
  <si>
    <t>Engelse Schans 56</t>
  </si>
  <si>
    <t>de Savornin Lohmanstraat 8</t>
  </si>
  <si>
    <t>Ps.C.M.v.Everdingenstraat 25</t>
  </si>
  <si>
    <t>Parallelweg 18</t>
  </si>
  <si>
    <t>Larikslaan 31</t>
  </si>
  <si>
    <t>Bernhardstraat 11</t>
  </si>
  <si>
    <t>Droebertweg 7</t>
  </si>
  <si>
    <t>Parallelweg 20</t>
  </si>
  <si>
    <t>Van Coeverdenstraat 12</t>
  </si>
  <si>
    <t>Schweitzerweg 3</t>
  </si>
  <si>
    <t>Grevenpaalweg 30</t>
  </si>
  <si>
    <t>Ligusterlaan 61</t>
  </si>
  <si>
    <t>Aaltenseweg 60</t>
  </si>
  <si>
    <t>De Tol 19</t>
  </si>
  <si>
    <t>Wendelenkamp 83</t>
  </si>
  <si>
    <t>Fazantstraat 121</t>
  </si>
  <si>
    <t>Maat 35</t>
  </si>
  <si>
    <t>Bartelinksgang 27</t>
  </si>
  <si>
    <t>Prins Clauslaan 11</t>
  </si>
  <si>
    <t>Lage Veld 5</t>
  </si>
  <si>
    <t>Ludgerstraat 69</t>
  </si>
  <si>
    <t>Lankhofstraat 20</t>
  </si>
  <si>
    <t>Driessenshof 27</t>
  </si>
  <si>
    <t>Beusekamplaan 31</t>
  </si>
  <si>
    <t>Pastoor Brandsmastraat 29</t>
  </si>
  <si>
    <t>Traland 34</t>
  </si>
  <si>
    <t>Torenmolenlaan 101</t>
  </si>
  <si>
    <t>Hakkelerkampstraat 40</t>
  </si>
  <si>
    <t>Burgemeester Bloemersstraat 18</t>
  </si>
  <si>
    <t>Lage Veld 112</t>
  </si>
  <si>
    <t>Jupiter 34</t>
  </si>
  <si>
    <t>Beijersdiek 2</t>
  </si>
  <si>
    <t>Harwick 21</t>
  </si>
  <si>
    <t>Beatrixstraat 15</t>
  </si>
  <si>
    <t>Stationsweg 33</t>
  </si>
  <si>
    <t>Kempershof 49</t>
  </si>
  <si>
    <t>Lijsterstraat 48</t>
  </si>
  <si>
    <t>Tolhuisweg 8</t>
  </si>
  <si>
    <t>Oude Lochemseweg 33</t>
  </si>
  <si>
    <t>Middachtenstraat 47</t>
  </si>
  <si>
    <t>Haarlosesteeg 6</t>
  </si>
  <si>
    <t>Allee 39</t>
  </si>
  <si>
    <t>Nijman  Danny</t>
  </si>
  <si>
    <t>7101 ET</t>
  </si>
  <si>
    <t>dannynijman2@gmail.com</t>
  </si>
  <si>
    <t>Kleine Maote 119</t>
  </si>
  <si>
    <t>gjnijman@planet.nl</t>
  </si>
  <si>
    <t>Jurdensdijk 1</t>
  </si>
  <si>
    <t>Manschotplein 6</t>
  </si>
  <si>
    <t>Noordink  Lars</t>
  </si>
  <si>
    <t>Beethovenstraat 33</t>
  </si>
  <si>
    <t>7482 TE</t>
  </si>
  <si>
    <t>noordinklars@gmail.com</t>
  </si>
  <si>
    <t>Kloosterdijk 7</t>
  </si>
  <si>
    <t>Vloed 14</t>
  </si>
  <si>
    <t>Nieuwstraat 104</t>
  </si>
  <si>
    <t>Berkendijk 4</t>
  </si>
  <si>
    <t>Lindeboomweg 23</t>
  </si>
  <si>
    <t>Olijslager  Robin</t>
  </si>
  <si>
    <t>Zilversmid 12</t>
  </si>
  <si>
    <t>7141 PJ</t>
  </si>
  <si>
    <t>robin_olijslager@hotmail.com</t>
  </si>
  <si>
    <t>Wext 7</t>
  </si>
  <si>
    <t>Veldmaterstraat 51</t>
  </si>
  <si>
    <t>Hovenstraat 10</t>
  </si>
  <si>
    <t>Overkamp  Kevin</t>
  </si>
  <si>
    <t>Irenestraat 17</t>
  </si>
  <si>
    <t>7141 XR</t>
  </si>
  <si>
    <t>kevinoverkamp@hotmail.com</t>
  </si>
  <si>
    <t>Hengeler 65</t>
  </si>
  <si>
    <t>Geldereschweg 46</t>
  </si>
  <si>
    <t>Wilsonweg 16</t>
  </si>
  <si>
    <t>Het Wegdam 24</t>
  </si>
  <si>
    <t>Stokkersweg 13940</t>
  </si>
  <si>
    <t>Bentelosestraat 4</t>
  </si>
  <si>
    <t>Verdistraat 15</t>
  </si>
  <si>
    <t>Kruiskamp 62</t>
  </si>
  <si>
    <t>Peters  Samantha</t>
  </si>
  <si>
    <t>Planetenstraat 46</t>
  </si>
  <si>
    <t>P C Hooftstraat 8</t>
  </si>
  <si>
    <t>Bekkampstraat 18</t>
  </si>
  <si>
    <t>De Pas 20</t>
  </si>
  <si>
    <t>Nieuwstraat 4</t>
  </si>
  <si>
    <t>Goorsestraat 25</t>
  </si>
  <si>
    <t>Oude Winterswijkseweg 4</t>
  </si>
  <si>
    <t>Nieuwstraat 32</t>
  </si>
  <si>
    <t>De Koem 8</t>
  </si>
  <si>
    <t>Ruurloseweg 9</t>
  </si>
  <si>
    <t>Zilversmid 15</t>
  </si>
  <si>
    <t>Schoolstraat 7</t>
  </si>
  <si>
    <t>De Koem 14</t>
  </si>
  <si>
    <t>Aaltenseweg 11</t>
  </si>
  <si>
    <t>Muldershof 54</t>
  </si>
  <si>
    <t>Dumasweg 18</t>
  </si>
  <si>
    <t>cprinsen@pm.me</t>
  </si>
  <si>
    <t>C.A.W.</t>
  </si>
  <si>
    <t>De Pas 24</t>
  </si>
  <si>
    <t>Borculoseweg 1</t>
  </si>
  <si>
    <t>Nieuwstraat 54</t>
  </si>
  <si>
    <t>De Miggelt 28</t>
  </si>
  <si>
    <t>Borculoseweg 23</t>
  </si>
  <si>
    <t>Margrietlaan 6</t>
  </si>
  <si>
    <t>Hertog Van Gelrestraat 1</t>
  </si>
  <si>
    <t>Heerlijkheidstraat 35</t>
  </si>
  <si>
    <t>Vriezenkamp 32</t>
  </si>
  <si>
    <t>Kempershof 21 K</t>
  </si>
  <si>
    <t>Trompstraat 23</t>
  </si>
  <si>
    <t>Past C M v Everdingenstr 40</t>
  </si>
  <si>
    <t>Bellenbroeksdijk 7</t>
  </si>
  <si>
    <t>Zwiepseweg 31</t>
  </si>
  <si>
    <t>Patrimoniumstraat 9</t>
  </si>
  <si>
    <t>De Meibrink 13</t>
  </si>
  <si>
    <t>Aaldersbeeklaan 88</t>
  </si>
  <si>
    <t>Caspersstraat 2</t>
  </si>
  <si>
    <t>Reussing  Sjaak</t>
  </si>
  <si>
    <t>Het Olland 18</t>
  </si>
  <si>
    <t>De Akker 15</t>
  </si>
  <si>
    <t>Weststrasse 19</t>
  </si>
  <si>
    <t>Hummelsweide 26</t>
  </si>
  <si>
    <t>Laantje Van Lasonder 31</t>
  </si>
  <si>
    <t>Oldenkotseweg 11</t>
  </si>
  <si>
    <t>Wendelenkamp 129</t>
  </si>
  <si>
    <t>Lage Heurnseweg 72</t>
  </si>
  <si>
    <t>Bongershoek 9</t>
  </si>
  <si>
    <t>Goudenregenstraat 31</t>
  </si>
  <si>
    <t>Kattenhaarsweg 75</t>
  </si>
  <si>
    <t>Bosmanslaan 55</t>
  </si>
  <si>
    <t>Bredevoortsestraatweg 115</t>
  </si>
  <si>
    <t>Kremerstraat 11</t>
  </si>
  <si>
    <t>Hutteweg 1</t>
  </si>
  <si>
    <t>Sark van Ronny</t>
  </si>
  <si>
    <t>Robert Stolzstraat 190</t>
  </si>
  <si>
    <t>7558 CG</t>
  </si>
  <si>
    <t>ronnyvansark@ziggo.nl</t>
  </si>
  <si>
    <t>06-15252841</t>
  </si>
  <si>
    <t>Ds. Van Kriekenstraat 24</t>
  </si>
  <si>
    <t>Eerste Broekdijk 57</t>
  </si>
  <si>
    <t>Schaperclaus  Hennie</t>
  </si>
  <si>
    <t>Kruiskamplaan 119</t>
  </si>
  <si>
    <t>7152 GC</t>
  </si>
  <si>
    <t>h.schaperclaus@hetnet.nl</t>
  </si>
  <si>
    <t>0545-477623</t>
  </si>
  <si>
    <t>Schaperclaus  Olaf</t>
  </si>
  <si>
    <t>Blenkenkamp 5</t>
  </si>
  <si>
    <t>7151 EC</t>
  </si>
  <si>
    <t>schaperclausolaf@gmail.com</t>
  </si>
  <si>
    <t>06-34405611</t>
  </si>
  <si>
    <t>Het Uding 20</t>
  </si>
  <si>
    <t>Havikstraat 37</t>
  </si>
  <si>
    <t>Heckinckstraat 31</t>
  </si>
  <si>
    <t>Wilhelminastraat 3</t>
  </si>
  <si>
    <t>Hooislagen 6</t>
  </si>
  <si>
    <t>Kattenborg 13</t>
  </si>
  <si>
    <t>Lievelderweg 56</t>
  </si>
  <si>
    <t>Oldenkotseweg 20</t>
  </si>
  <si>
    <t>Koolmansdijk 0</t>
  </si>
  <si>
    <t>Jan Vermeerstraat 42</t>
  </si>
  <si>
    <t>Boomgaarden 4</t>
  </si>
  <si>
    <t>Kerkpad 29</t>
  </si>
  <si>
    <t>Plein Zuid 12</t>
  </si>
  <si>
    <t>Sleutelbloem 5</t>
  </si>
  <si>
    <t>Ds van Dijkstraat 60</t>
  </si>
  <si>
    <t>Markveldseweg 12</t>
  </si>
  <si>
    <t>De Haare 55</t>
  </si>
  <si>
    <t>Beukenstraat 35</t>
  </si>
  <si>
    <t>Hugo de Grootstraat 29</t>
  </si>
  <si>
    <t>Francois Ballochilaan 22</t>
  </si>
  <si>
    <t>De Hooilanden 4</t>
  </si>
  <si>
    <t>Looweg 2</t>
  </si>
  <si>
    <t>Orion 42</t>
  </si>
  <si>
    <t>Hellweg 54 A</t>
  </si>
  <si>
    <t>Wiedemhof 14</t>
  </si>
  <si>
    <t>Zuiderlaan 32</t>
  </si>
  <si>
    <t>Kievitstraat 52</t>
  </si>
  <si>
    <t>Huijskesdijk 2</t>
  </si>
  <si>
    <t>Bulten 4</t>
  </si>
  <si>
    <t>Lage Veld 15</t>
  </si>
  <si>
    <t>7263 SJ</t>
  </si>
  <si>
    <t>htefruchte@gmail.com</t>
  </si>
  <si>
    <t>De Bleek 7</t>
  </si>
  <si>
    <t>Grote Maote 94</t>
  </si>
  <si>
    <t>Borculoseweg 46</t>
  </si>
  <si>
    <t>Past C M v Everdingenstr 46</t>
  </si>
  <si>
    <t>Past C M v Everdingenstr 46A</t>
  </si>
  <si>
    <t>Wiggerstrasse 26</t>
  </si>
  <si>
    <t>Hammersenstrasse 18 E</t>
  </si>
  <si>
    <t>Ter Bogt  Ron</t>
  </si>
  <si>
    <t>Frans Halsstraat 14</t>
  </si>
  <si>
    <t>7141 XM</t>
  </si>
  <si>
    <t>ronterbogt49@gmail.com</t>
  </si>
  <si>
    <t>Vredenseweg 125</t>
  </si>
  <si>
    <t>Borculoseweg 78 A</t>
  </si>
  <si>
    <t>De Pas 18</t>
  </si>
  <si>
    <t>dteunissen@planet.nl</t>
  </si>
  <si>
    <t>Piet Heinplein 5</t>
  </si>
  <si>
    <t>De Pas 40</t>
  </si>
  <si>
    <t>Tricot 51</t>
  </si>
  <si>
    <t>7101 AH</t>
  </si>
  <si>
    <t>Hessenstraat 28</t>
  </si>
  <si>
    <t>Diepenheimsestraat 59H</t>
  </si>
  <si>
    <t>Kerkstraat 3A</t>
  </si>
  <si>
    <t>Van Speijkstraat 4</t>
  </si>
  <si>
    <t>Bruinvisweg 1</t>
  </si>
  <si>
    <t>Sportparkweg 18</t>
  </si>
  <si>
    <t>Koppelstraat 36</t>
  </si>
  <si>
    <t>Koppeldijk 30</t>
  </si>
  <si>
    <t>Molenkamp 6</t>
  </si>
  <si>
    <t>Rikkertweg 2</t>
  </si>
  <si>
    <t>Oude Winterswijkseweg 35</t>
  </si>
  <si>
    <t>Leerlooier 1</t>
  </si>
  <si>
    <t>Kormelinkbulten 4</t>
  </si>
  <si>
    <t>Hoge Veld 24</t>
  </si>
  <si>
    <t>Jan Vermeerstraat 23</t>
  </si>
  <si>
    <t>Geunstraat 2</t>
  </si>
  <si>
    <t>Johannes Meis strase 24</t>
  </si>
  <si>
    <t>Bocholt</t>
  </si>
  <si>
    <t>Hondelink 124</t>
  </si>
  <si>
    <t>Zwiepseweg 11</t>
  </si>
  <si>
    <t>Joostenkamp 39</t>
  </si>
  <si>
    <t>Verwiel  Djeno</t>
  </si>
  <si>
    <t>De Woerd 4</t>
  </si>
  <si>
    <t>7091 VP</t>
  </si>
  <si>
    <t>djenoverwiel4@gmail.com</t>
  </si>
  <si>
    <t>Linnewever 21</t>
  </si>
  <si>
    <t>Europaweg 27</t>
  </si>
  <si>
    <t>Halle Nijmanweg 8</t>
  </si>
  <si>
    <t>Keppelskamp 1</t>
  </si>
  <si>
    <t>Lievelderweg 115</t>
  </si>
  <si>
    <t>Hagbrugweg 3</t>
  </si>
  <si>
    <t>Masterveldweg 19</t>
  </si>
  <si>
    <t>Bernard IJzerdraatstraat 6</t>
  </si>
  <si>
    <t>Churchillstraat 29</t>
  </si>
  <si>
    <t>Eerste Broekdijk 4</t>
  </si>
  <si>
    <t>Kuyperstraat 22</t>
  </si>
  <si>
    <t>Keizersdwarsweg 43</t>
  </si>
  <si>
    <t>Borgman 2</t>
  </si>
  <si>
    <t>7165 CB</t>
  </si>
  <si>
    <t>l.waanders@hotmail.com</t>
  </si>
  <si>
    <t>L.T.A.M.</t>
  </si>
  <si>
    <t>7273 SN</t>
  </si>
  <si>
    <t>waijboertragter@gmail.com</t>
  </si>
  <si>
    <t>06-41329688</t>
  </si>
  <si>
    <t>Molenbeek 89</t>
  </si>
  <si>
    <t>Bocholtsestraatweg 70</t>
  </si>
  <si>
    <t>Eekvenne 17</t>
  </si>
  <si>
    <t>Oldenkotterstrasse 118</t>
  </si>
  <si>
    <t>Dr Verhagenstraat 8</t>
  </si>
  <si>
    <t>Eimersweg 13</t>
  </si>
  <si>
    <t>De Pas 4</t>
  </si>
  <si>
    <t>M.J.N</t>
  </si>
  <si>
    <t>Meidoorn 3</t>
  </si>
  <si>
    <t>Op De Haare 59</t>
  </si>
  <si>
    <t>Keizersweg 90</t>
  </si>
  <si>
    <t>Nachtegaalstraat 150 B</t>
  </si>
  <si>
    <t>Goorsestraat 39</t>
  </si>
  <si>
    <t>Hugo de grootlaan 12</t>
  </si>
  <si>
    <t>Wheme 51</t>
  </si>
  <si>
    <t>Knibbelweide 64</t>
  </si>
  <si>
    <t>Frankenstraat 95</t>
  </si>
  <si>
    <t>Eibergseweg 43</t>
  </si>
  <si>
    <t>Bremstraat 3</t>
  </si>
  <si>
    <t>Dr. A.Th. Plantenstraat 41</t>
  </si>
  <si>
    <t>Wesseloo  Bert</t>
  </si>
  <si>
    <t>Boesveldsedijk 12</t>
  </si>
  <si>
    <t>7091 EN</t>
  </si>
  <si>
    <t>bwesseloo@gmail.com</t>
  </si>
  <si>
    <t>06-51311432</t>
  </si>
  <si>
    <t>M.A.</t>
  </si>
  <si>
    <t>Govert Flinckstraat 7</t>
  </si>
  <si>
    <t>Fazantstraat 35</t>
  </si>
  <si>
    <t>Frans Halsstraat 39</t>
  </si>
  <si>
    <t>Jacob van Ruysdaellaan 26</t>
  </si>
  <si>
    <t>Hoge Veld 59</t>
  </si>
  <si>
    <t>Rembrandtlaan 60</t>
  </si>
  <si>
    <t>Stalkaars 14</t>
  </si>
  <si>
    <t>'t Slaa 97</t>
  </si>
  <si>
    <t>ja-wevers@outlook.com</t>
  </si>
  <si>
    <t>Wiegerinck  Jurgen</t>
  </si>
  <si>
    <t>Bagijnestraat 23</t>
  </si>
  <si>
    <t>7241 AC</t>
  </si>
  <si>
    <t>jurgen.wiegerinck@hotmail.com</t>
  </si>
  <si>
    <t>Carel Fabritiusstraat 6</t>
  </si>
  <si>
    <t>Eibergsestraat 42</t>
  </si>
  <si>
    <t>Burg. Mr. Verbeekstraat 26</t>
  </si>
  <si>
    <t>Drostenhuis 18a</t>
  </si>
  <si>
    <t>Oude Borculoseweg 20</t>
  </si>
  <si>
    <t>Korte Wal 1</t>
  </si>
  <si>
    <t>Bruckendeich 19 A</t>
  </si>
  <si>
    <t>Tulenstraat 4</t>
  </si>
  <si>
    <t>Koopmanstraat 38</t>
  </si>
  <si>
    <t>Werenfriedstraat 35</t>
  </si>
  <si>
    <t>Plein Zuid 1</t>
  </si>
  <si>
    <t>Wisselink  Herman</t>
  </si>
  <si>
    <t>hermannemarie1@gmail.com</t>
  </si>
  <si>
    <t>06-22647539</t>
  </si>
  <si>
    <t>0543-475853</t>
  </si>
  <si>
    <t>Wikke 11</t>
  </si>
  <si>
    <t>Eikenlaan 4</t>
  </si>
  <si>
    <t>Krabbenweg 3</t>
  </si>
  <si>
    <t>De Klumpender 65</t>
  </si>
  <si>
    <t>Nieuwenhof 4</t>
  </si>
  <si>
    <t>Hortensialaan 56</t>
  </si>
  <si>
    <t>Zalm van der Bert</t>
  </si>
  <si>
    <t>Aagtemanweg 2</t>
  </si>
  <si>
    <t>7135 KC</t>
  </si>
  <si>
    <t>bert@vefgrund.nl</t>
  </si>
  <si>
    <t>06-21894088</t>
  </si>
  <si>
    <t>B A H</t>
  </si>
  <si>
    <t>Gorterstraat 17</t>
  </si>
  <si>
    <t>Hoge Veld 20</t>
  </si>
  <si>
    <t>Prins Mauritsstraat 6</t>
  </si>
  <si>
    <t>Bodendijk 108</t>
  </si>
  <si>
    <t>T Grotenhuis 33</t>
  </si>
  <si>
    <t>Dr. Coppesstraat 55</t>
  </si>
  <si>
    <t>Keizer Ottostraat 67</t>
  </si>
  <si>
    <t>HFD</t>
  </si>
  <si>
    <t>Jaspers  Jan</t>
  </si>
  <si>
    <t>NO/OFF</t>
  </si>
  <si>
    <t>Carb.</t>
  </si>
  <si>
    <t>Hooste</t>
  </si>
  <si>
    <t>hFD</t>
  </si>
  <si>
    <t xml:space="preserve"> DP</t>
  </si>
  <si>
    <t>jaar PK</t>
  </si>
  <si>
    <t>jaar comp.</t>
  </si>
  <si>
    <t>2024/2026</t>
  </si>
  <si>
    <t>VZ</t>
  </si>
  <si>
    <t>Drieb. kl.</t>
  </si>
  <si>
    <t>2023-2024</t>
  </si>
  <si>
    <t>Bondsnr</t>
  </si>
  <si>
    <t>Gespeeld</t>
  </si>
  <si>
    <t>Aanvang moyenne</t>
  </si>
  <si>
    <t>Nieuwe speler</t>
  </si>
  <si>
    <t>Ja</t>
  </si>
  <si>
    <t>Nee</t>
  </si>
  <si>
    <t>Mobiel</t>
  </si>
  <si>
    <t>Abbing  Ed</t>
  </si>
  <si>
    <t>Alfred Mozerhof 7</t>
  </si>
  <si>
    <t>7091 GZ</t>
  </si>
  <si>
    <t>enfma40@gmail.com</t>
  </si>
  <si>
    <t>0315-651836</t>
  </si>
  <si>
    <t>CRL</t>
  </si>
  <si>
    <t>E.N.F.M.</t>
  </si>
  <si>
    <t>CCS</t>
  </si>
  <si>
    <t>BC Neede</t>
  </si>
  <si>
    <t>h.alferink15@gmail.com</t>
  </si>
  <si>
    <t>Alting  Jacko</t>
  </si>
  <si>
    <t>Kastanjelaan 56</t>
  </si>
  <si>
    <t>7101 LZ</t>
  </si>
  <si>
    <t>jchalting@hotmail.com</t>
  </si>
  <si>
    <t>06-36124686</t>
  </si>
  <si>
    <t>J.C.H.</t>
  </si>
  <si>
    <t>Baten  Paul</t>
  </si>
  <si>
    <t>Sinderenseweg 105</t>
  </si>
  <si>
    <t>7065 BH</t>
  </si>
  <si>
    <t>Sinderen</t>
  </si>
  <si>
    <t>fambaten105@gmail.com</t>
  </si>
  <si>
    <t>p</t>
  </si>
  <si>
    <t>Beeks  Henk</t>
  </si>
  <si>
    <t>Terborgseweg 26</t>
  </si>
  <si>
    <t>7091 DT</t>
  </si>
  <si>
    <t>hc.beeks@gmail.com</t>
  </si>
  <si>
    <t>0315-653406</t>
  </si>
  <si>
    <t>H.C.</t>
  </si>
  <si>
    <t>Bekker  Leo</t>
  </si>
  <si>
    <t>BV 't Kevelder</t>
  </si>
  <si>
    <t>Groenloseweg 15</t>
  </si>
  <si>
    <t>7261 AM</t>
  </si>
  <si>
    <t>leobekker94@gmail.com</t>
  </si>
  <si>
    <t>bekkersjan59@gmail.com</t>
  </si>
  <si>
    <t>Berendsen  Frits</t>
  </si>
  <si>
    <t>De Smidse 14</t>
  </si>
  <si>
    <t>7261 ZZ</t>
  </si>
  <si>
    <t>f.berendsen1949@outlook.com</t>
  </si>
  <si>
    <t>Beumer  Henri</t>
  </si>
  <si>
    <t>J.C. Romijnlaan 14</t>
  </si>
  <si>
    <t>7475 CT</t>
  </si>
  <si>
    <t>henribeumer@gmail.com</t>
  </si>
  <si>
    <t>06-23058911</t>
  </si>
  <si>
    <t>Boin  Igor</t>
  </si>
  <si>
    <t>Lochemseweg 17</t>
  </si>
  <si>
    <t>7244 AA</t>
  </si>
  <si>
    <t>insideglobal@icloud.com</t>
  </si>
  <si>
    <t>I</t>
  </si>
  <si>
    <t>Bolhuis Van Bastiaan</t>
  </si>
  <si>
    <t>Wilhelminalaan 8</t>
  </si>
  <si>
    <t>vanbolhuis@hotmail.com</t>
  </si>
  <si>
    <t>Bolster  Alex</t>
  </si>
  <si>
    <t>Primulastraat 12</t>
  </si>
  <si>
    <t>7151 GR</t>
  </si>
  <si>
    <t>abolster20@gmail.com</t>
  </si>
  <si>
    <t>0545-471663</t>
  </si>
  <si>
    <t>Boom  Guido</t>
  </si>
  <si>
    <t>Piersonstraat 7</t>
  </si>
  <si>
    <t>7103 HA</t>
  </si>
  <si>
    <t>guidoboom@hotmail.com</t>
  </si>
  <si>
    <t>BV Ellenkamp</t>
  </si>
  <si>
    <t>Irisstraat 1</t>
  </si>
  <si>
    <t>7101 CH</t>
  </si>
  <si>
    <t>raimund.bse@gmail.com</t>
  </si>
  <si>
    <t>Bouwmeester  Johan</t>
  </si>
  <si>
    <t>Bodendijk 65</t>
  </si>
  <si>
    <t>7121 GJ</t>
  </si>
  <si>
    <t>jgbouwmeester01@kpnmail.nl</t>
  </si>
  <si>
    <t>Bruggink  Wim</t>
  </si>
  <si>
    <t>Aaldersbeeklaan 157</t>
  </si>
  <si>
    <t>7091 EE</t>
  </si>
  <si>
    <t>wimbruggink54@gmail.com</t>
  </si>
  <si>
    <t>06-40386160</t>
  </si>
  <si>
    <t>Damen  Natasja</t>
  </si>
  <si>
    <t>Kroonprins 26</t>
  </si>
  <si>
    <t>7481 CJ</t>
  </si>
  <si>
    <t>N.D.G.</t>
  </si>
  <si>
    <t>De Graaff  Freddie</t>
  </si>
  <si>
    <t>Batsdijk 9</t>
  </si>
  <si>
    <t>7261 SN</t>
  </si>
  <si>
    <t>freddiedegraaff@gmail.com</t>
  </si>
  <si>
    <t>Degenaars  Bert</t>
  </si>
  <si>
    <t>Meidoornstraat 34</t>
  </si>
  <si>
    <t>7151 ZT</t>
  </si>
  <si>
    <t>bertdegenaars1956@gmail.com</t>
  </si>
  <si>
    <t>Dieker  Thijs</t>
  </si>
  <si>
    <t>Hogestraat 64</t>
  </si>
  <si>
    <t>7091 CE</t>
  </si>
  <si>
    <t>thijsdieker@hotmail.com</t>
  </si>
  <si>
    <t>06-30359061</t>
  </si>
  <si>
    <t>T.T.E.</t>
  </si>
  <si>
    <t>tvdijk1952@gmail.com</t>
  </si>
  <si>
    <t>kellyenedwin@gmail.com</t>
  </si>
  <si>
    <t>hamdijkmans@hotmail.com</t>
  </si>
  <si>
    <t>Dinkelman  Bertus</t>
  </si>
  <si>
    <t>Joostenkamp 49</t>
  </si>
  <si>
    <t>bj.dinkelman@gmail.com</t>
  </si>
  <si>
    <t>0573-441699</t>
  </si>
  <si>
    <t>Duin  Frans</t>
  </si>
  <si>
    <t>Braakmansdijk 122</t>
  </si>
  <si>
    <t>7462 MH</t>
  </si>
  <si>
    <t>f.duin@outlook.com</t>
  </si>
  <si>
    <t>feukkinkhans@gmail.com</t>
  </si>
  <si>
    <t>Fielt  Rene</t>
  </si>
  <si>
    <t>Walstraat 10</t>
  </si>
  <si>
    <t>7141 AH</t>
  </si>
  <si>
    <t>r.fielt@gmail.com</t>
  </si>
  <si>
    <t>0544-464852</t>
  </si>
  <si>
    <t>06-13287751</t>
  </si>
  <si>
    <t>R.B.G.H.</t>
  </si>
  <si>
    <t>Fielt  Thea</t>
  </si>
  <si>
    <t>thea142@hotmail.com</t>
  </si>
  <si>
    <t>Geuijen  Theo</t>
  </si>
  <si>
    <t>Hagenbosch 16</t>
  </si>
  <si>
    <t>7091 RP</t>
  </si>
  <si>
    <t>theo@cag.nu</t>
  </si>
  <si>
    <t>06-55693223</t>
  </si>
  <si>
    <t>T.A.H.M.</t>
  </si>
  <si>
    <t>roygierkink@gmail.com</t>
  </si>
  <si>
    <t>rudirita58@gmail.com</t>
  </si>
  <si>
    <t>Haarman  Arie</t>
  </si>
  <si>
    <t>Valkhof 26</t>
  </si>
  <si>
    <t>7161 HX</t>
  </si>
  <si>
    <t>ahaarman28@gmail.com</t>
  </si>
  <si>
    <t>0545-293738</t>
  </si>
  <si>
    <t>Hazelhorst  Jan</t>
  </si>
  <si>
    <t>Brinkstraat 28a</t>
  </si>
  <si>
    <t>7468 CZ</t>
  </si>
  <si>
    <t>Enter</t>
  </si>
  <si>
    <t>info@harwigdenham.nl</t>
  </si>
  <si>
    <t>Heinen  Willem</t>
  </si>
  <si>
    <t>Nieuwstraat 49C</t>
  </si>
  <si>
    <t>7091 DE</t>
  </si>
  <si>
    <t>willem@willemheinen.nl</t>
  </si>
  <si>
    <t>06-12288543</t>
  </si>
  <si>
    <t>W.H.</t>
  </si>
  <si>
    <t>Hilferink  Ferdinand</t>
  </si>
  <si>
    <t>De Keizer 1</t>
  </si>
  <si>
    <t>hilferinksonja@gmail.com</t>
  </si>
  <si>
    <t>7131 TA</t>
  </si>
  <si>
    <t>Hoitink  Paul</t>
  </si>
  <si>
    <t>Meidoornstraat 25</t>
  </si>
  <si>
    <t>7151 ZS</t>
  </si>
  <si>
    <t>p.hoitink@upcmail.nl</t>
  </si>
  <si>
    <t>pjjm</t>
  </si>
  <si>
    <t>Houcke van Hans</t>
  </si>
  <si>
    <t>Hagenbosch 13</t>
  </si>
  <si>
    <t>hvcon@wxs.nl</t>
  </si>
  <si>
    <t>06-53995948</t>
  </si>
  <si>
    <t>J.N.</t>
  </si>
  <si>
    <t>Icking  Ben</t>
  </si>
  <si>
    <t>Lange Akker 10</t>
  </si>
  <si>
    <t>7091 RG</t>
  </si>
  <si>
    <t>ben.icking@hetnet.nl</t>
  </si>
  <si>
    <t>0315-653981</t>
  </si>
  <si>
    <t>Izaks  Herman</t>
  </si>
  <si>
    <t>Meidoornstraat 7</t>
  </si>
  <si>
    <t>7151 ZW</t>
  </si>
  <si>
    <t>hbizaks42@gmail.com</t>
  </si>
  <si>
    <t>Jansen  Rob</t>
  </si>
  <si>
    <t>Geunstraat 6</t>
  </si>
  <si>
    <t>rlc.jansen@mail.com</t>
  </si>
  <si>
    <t>Nassaulaan 37</t>
  </si>
  <si>
    <t>7242 CK</t>
  </si>
  <si>
    <t>jan.jaspers@kpnmail.nl</t>
  </si>
  <si>
    <t>06-53703126</t>
  </si>
  <si>
    <t>Kalfsterman  Albert</t>
  </si>
  <si>
    <t>Braakhekkeweg 7</t>
  </si>
  <si>
    <t>7217 SJ</t>
  </si>
  <si>
    <t>Harfsen</t>
  </si>
  <si>
    <t>dekalfstermannen@gmail.com</t>
  </si>
  <si>
    <t>conniekellerman@gmail.com</t>
  </si>
  <si>
    <t>Kittelberger  Dieter</t>
  </si>
  <si>
    <t>Stormstrasse 23</t>
  </si>
  <si>
    <t>dieter.kittelberger@gmx.de</t>
  </si>
  <si>
    <t>0049-287116104</t>
  </si>
  <si>
    <t>Knoefmann  Ellen</t>
  </si>
  <si>
    <t>Reviusstraat 36</t>
  </si>
  <si>
    <t>7121 VZ</t>
  </si>
  <si>
    <t>knoefmannellen@gmail.com</t>
  </si>
  <si>
    <t>06-50203739</t>
  </si>
  <si>
    <t>jeroenkoppelman.1@kpnmail.nl</t>
  </si>
  <si>
    <t>Kraan  Frans</t>
  </si>
  <si>
    <t>Hagenbosch 12</t>
  </si>
  <si>
    <t>krameb@hotmail.com</t>
  </si>
  <si>
    <t>06-36072069</t>
  </si>
  <si>
    <t>Kraster  Dic Jan</t>
  </si>
  <si>
    <t>Frans Halsstraat 22</t>
  </si>
  <si>
    <t>7103 AN</t>
  </si>
  <si>
    <t>dj.kraster@upcmail.nl</t>
  </si>
  <si>
    <t>Kruidenier  Finn</t>
  </si>
  <si>
    <t>Hummelsweide 24</t>
  </si>
  <si>
    <t>finnkruidenier.info@gmail.com</t>
  </si>
  <si>
    <t>06-16418355</t>
  </si>
  <si>
    <t>Landeweerd  Peter</t>
  </si>
  <si>
    <t>Loosboersstraat 34</t>
  </si>
  <si>
    <t>7475 BR</t>
  </si>
  <si>
    <t>peterlandeweerd@hotmail.com</t>
  </si>
  <si>
    <t>P.J.H.</t>
  </si>
  <si>
    <t>jw.tel@hotmail.com</t>
  </si>
  <si>
    <t>Mateman  Virgel</t>
  </si>
  <si>
    <t>Veemarkt 13</t>
  </si>
  <si>
    <t>virgel111@hotmail.com</t>
  </si>
  <si>
    <t>06-28234201</t>
  </si>
  <si>
    <t>V.W.D.</t>
  </si>
  <si>
    <t>Meegen van Joop</t>
  </si>
  <si>
    <t>Geraniumstraat 9</t>
  </si>
  <si>
    <t>7151 WJ</t>
  </si>
  <si>
    <t>j.meegen2@upcmail.nl</t>
  </si>
  <si>
    <t>06-23072836</t>
  </si>
  <si>
    <t>Meekes  Gerard</t>
  </si>
  <si>
    <t>Terborgseweg 28</t>
  </si>
  <si>
    <t>gjwmeekes@gmail.com</t>
  </si>
  <si>
    <t>Menkehorst  Gerald</t>
  </si>
  <si>
    <t>Spoelsterstraat 62</t>
  </si>
  <si>
    <t>7481 KH</t>
  </si>
  <si>
    <t>menkie1975e.com@gmail.com</t>
  </si>
  <si>
    <t>06-12208782</t>
  </si>
  <si>
    <t>Mensink  Mark</t>
  </si>
  <si>
    <t>Burg Korthals Alteslaan 19</t>
  </si>
  <si>
    <t>7475 DB</t>
  </si>
  <si>
    <t>markmensink@hotmail.com</t>
  </si>
  <si>
    <t>D.J.M.</t>
  </si>
  <si>
    <t>Molder te Edwin</t>
  </si>
  <si>
    <t>Ds. Haspelsstraat 5</t>
  </si>
  <si>
    <t>7141 JZ</t>
  </si>
  <si>
    <t>info@edprint.nl</t>
  </si>
  <si>
    <t>06-46205025</t>
  </si>
  <si>
    <t>06-23728224</t>
  </si>
  <si>
    <t>Nakken  Leidy</t>
  </si>
  <si>
    <t>W. Dreeslaan 36</t>
  </si>
  <si>
    <t>7103 JG</t>
  </si>
  <si>
    <t>leidynakken@hotmail.com</t>
  </si>
  <si>
    <t>Nederend  Patrik</t>
  </si>
  <si>
    <t>Traland 25</t>
  </si>
  <si>
    <t>p.nederend@chello.nl</t>
  </si>
  <si>
    <t>Nijenhuis  Bert</t>
  </si>
  <si>
    <t>Ruurloseweg 30</t>
  </si>
  <si>
    <t>7244 AV</t>
  </si>
  <si>
    <t>bertendanielle@kpnmail.nl</t>
  </si>
  <si>
    <t>Nijhuis  Bennie</t>
  </si>
  <si>
    <t>Tongerlosestraat 54</t>
  </si>
  <si>
    <t>7131 WL</t>
  </si>
  <si>
    <t>desnieder@outlook.com</t>
  </si>
  <si>
    <t>Niks  Klaas</t>
  </si>
  <si>
    <t>Nieuwstraat 85</t>
  </si>
  <si>
    <t>7151 CS</t>
  </si>
  <si>
    <t>niks.klaas@gmail.com</t>
  </si>
  <si>
    <t>k</t>
  </si>
  <si>
    <t>martin@fam-niks.nl</t>
  </si>
  <si>
    <t>Olde Heuvelt  Rob</t>
  </si>
  <si>
    <t>Joke Smitstraat 171</t>
  </si>
  <si>
    <t>7607 SL</t>
  </si>
  <si>
    <t>Almelo</t>
  </si>
  <si>
    <t>rob.olde.heuvelt@gmail.com</t>
  </si>
  <si>
    <t>06-82063881</t>
  </si>
  <si>
    <t>R.H.B.</t>
  </si>
  <si>
    <t>Oosten  Gert</t>
  </si>
  <si>
    <t>Stationsweg 12</t>
  </si>
  <si>
    <t>7161 AD</t>
  </si>
  <si>
    <t>gertoosten59@outlook.com</t>
  </si>
  <si>
    <t>Palsenberg  Freddy</t>
  </si>
  <si>
    <t>Koningin Wilhelminastraat 11</t>
  </si>
  <si>
    <t>7151 CN</t>
  </si>
  <si>
    <t>jokefreddy@telfortglasvezel.nl</t>
  </si>
  <si>
    <t>Papenborg  Herald</t>
  </si>
  <si>
    <t>Mozartstraat 34</t>
  </si>
  <si>
    <t>7482 VC</t>
  </si>
  <si>
    <t>hjpapenborg@home.nl</t>
  </si>
  <si>
    <t>06-42339048</t>
  </si>
  <si>
    <t>nielspelle80@gmail.com</t>
  </si>
  <si>
    <t>Philips  Willy</t>
  </si>
  <si>
    <t>Molenhof 36</t>
  </si>
  <si>
    <t>7091 CW</t>
  </si>
  <si>
    <t>wphilips@live.nl</t>
  </si>
  <si>
    <t>r</t>
  </si>
  <si>
    <t>Plucker  Wim</t>
  </si>
  <si>
    <t>Kwikkelstraat 31</t>
  </si>
  <si>
    <t>7091 BV</t>
  </si>
  <si>
    <t>Raaij van Bennie</t>
  </si>
  <si>
    <t>Notenboomstraat 4</t>
  </si>
  <si>
    <t>7141 AC</t>
  </si>
  <si>
    <t>bvraaij@gmail.com</t>
  </si>
  <si>
    <t>jessicaruesink@hotmail.com</t>
  </si>
  <si>
    <t>Rutten  Peter</t>
  </si>
  <si>
    <t>Ruurloseweg 11</t>
  </si>
  <si>
    <t>p.j.rutten@gmail.com</t>
  </si>
  <si>
    <t>P.J.</t>
  </si>
  <si>
    <t>Sack  Detlef</t>
  </si>
  <si>
    <t>Amselweg 2</t>
  </si>
  <si>
    <t>detlefsack59@t-online.de</t>
  </si>
  <si>
    <t>Schenk  Paul</t>
  </si>
  <si>
    <t>Paulus Potterstraat 46</t>
  </si>
  <si>
    <t>7131 VM</t>
  </si>
  <si>
    <t>flipper57@live.nl</t>
  </si>
  <si>
    <t>Schonewille  Rogier</t>
  </si>
  <si>
    <t>Boterstraat 10</t>
  </si>
  <si>
    <t>7101 DN</t>
  </si>
  <si>
    <t>hdrschonewille@gmail.com</t>
  </si>
  <si>
    <t>Schreur  Eduard</t>
  </si>
  <si>
    <t>De Bijvank 49</t>
  </si>
  <si>
    <t>7091 TB</t>
  </si>
  <si>
    <t>ej.schreur@hotmail.com</t>
  </si>
  <si>
    <t>Schutten  Fred</t>
  </si>
  <si>
    <t>Lage Heurnseweg 8</t>
  </si>
  <si>
    <t>7095 AB</t>
  </si>
  <si>
    <t>marijkeenfred@gmail.com</t>
  </si>
  <si>
    <t>F.W.J.</t>
  </si>
  <si>
    <t>Schuurman  Hans</t>
  </si>
  <si>
    <t>De Meibrink 30</t>
  </si>
  <si>
    <t>7091 ZJ</t>
  </si>
  <si>
    <t>hansschuurman38@gmail.com</t>
  </si>
  <si>
    <t>V.</t>
  </si>
  <si>
    <t>luuk.severt@gmail.com</t>
  </si>
  <si>
    <t>l</t>
  </si>
  <si>
    <t>Sielias  Hans</t>
  </si>
  <si>
    <t>Hagenbosch 14</t>
  </si>
  <si>
    <t>sieliashans@gmail.com</t>
  </si>
  <si>
    <t>Smid  Marc</t>
  </si>
  <si>
    <t>Thorbeckestraat 73</t>
  </si>
  <si>
    <t>7103 GG</t>
  </si>
  <si>
    <t>marcsmid@live.nl</t>
  </si>
  <si>
    <t>Smit  Johan</t>
  </si>
  <si>
    <t>Heideweg 25</t>
  </si>
  <si>
    <t>7451 SK</t>
  </si>
  <si>
    <t>Holten</t>
  </si>
  <si>
    <t>johansmit122@gmail.com</t>
  </si>
  <si>
    <t>06-23025298</t>
  </si>
  <si>
    <t>Stapelbroek  Jan</t>
  </si>
  <si>
    <t>Het Hoge 8</t>
  </si>
  <si>
    <t>7251 XW</t>
  </si>
  <si>
    <t>Vorden</t>
  </si>
  <si>
    <t>bmwgsjan@gmail.com</t>
  </si>
  <si>
    <t>Tekaat  Lorenzo</t>
  </si>
  <si>
    <t>06-11701753</t>
  </si>
  <si>
    <t>Ubbink  Andre</t>
  </si>
  <si>
    <t>Bleekwal 18</t>
  </si>
  <si>
    <t>7126 BV</t>
  </si>
  <si>
    <t>06-83115900</t>
  </si>
  <si>
    <t>Ubbink  Hans</t>
  </si>
  <si>
    <t>Droebertweg 4</t>
  </si>
  <si>
    <t>ubbink2208@gmail.com</t>
  </si>
  <si>
    <t>06-12350583</t>
  </si>
  <si>
    <t>Uem van Caspar</t>
  </si>
  <si>
    <t>Van den Einde  Guus</t>
  </si>
  <si>
    <t>Stokkumerweg 46</t>
  </si>
  <si>
    <t>7475 MV</t>
  </si>
  <si>
    <t>geinde@bouwmaat.nl</t>
  </si>
  <si>
    <t>A.M.</t>
  </si>
  <si>
    <t>Veltkamp  Jasper</t>
  </si>
  <si>
    <t>Brinkweg 5d</t>
  </si>
  <si>
    <t>7475 NJ</t>
  </si>
  <si>
    <t>jveltkamp23@gmail.com</t>
  </si>
  <si>
    <t>Verzijde  Peter</t>
  </si>
  <si>
    <t>Spoorstraat 38 H</t>
  </si>
  <si>
    <t>7481 HZ</t>
  </si>
  <si>
    <t>bvdebarbier@outlook.com</t>
  </si>
  <si>
    <t>Waanders  Johan</t>
  </si>
  <si>
    <t>06-40686460</t>
  </si>
  <si>
    <t>J.B.</t>
  </si>
  <si>
    <t>Waning  Raymond</t>
  </si>
  <si>
    <t>Drostlerweg 2</t>
  </si>
  <si>
    <t>7152 CV</t>
  </si>
  <si>
    <t>Tanjatim@live.nl</t>
  </si>
  <si>
    <t>R.A.M.</t>
  </si>
  <si>
    <t>Wientjes  Gerie</t>
  </si>
  <si>
    <t>5,505</t>
  </si>
  <si>
    <t>5,833</t>
  </si>
  <si>
    <t>2,162</t>
  </si>
  <si>
    <t>BV Ons Huis</t>
  </si>
  <si>
    <t>BV Onderschoer</t>
  </si>
  <si>
    <t>BV 't Wapen Van Borculo</t>
  </si>
  <si>
    <t>BV De Barbier</t>
  </si>
  <si>
    <t>BC Bousema Lochem</t>
  </si>
  <si>
    <t>BV De Leeuw</t>
  </si>
  <si>
    <t>BC Ivoor Groenlo</t>
  </si>
  <si>
    <t>BV Wenters</t>
  </si>
  <si>
    <t>BV B.V.V. '75</t>
  </si>
  <si>
    <t>BV 't Stuupke</t>
  </si>
  <si>
    <t>BC Dwars</t>
  </si>
  <si>
    <t>BC De Wieke</t>
  </si>
  <si>
    <t>BV De Driesprong</t>
  </si>
  <si>
    <t>Terborgseweg 36 C</t>
  </si>
  <si>
    <t>BV De Gebrande Waateren</t>
  </si>
  <si>
    <t>Goorsestraat 28 C</t>
  </si>
  <si>
    <t>BV De Peppel</t>
  </si>
  <si>
    <t>Berkelder  Hans</t>
  </si>
  <si>
    <t>Haver 1</t>
  </si>
  <si>
    <t>7261 JD</t>
  </si>
  <si>
    <t>hans@berkelder.nl</t>
  </si>
  <si>
    <t>BV Grensstoters Rekken</t>
  </si>
  <si>
    <t>BV Markelo</t>
  </si>
  <si>
    <t>BV  De Kroon Eibergen</t>
  </si>
  <si>
    <t>BV 't Heukske</t>
  </si>
  <si>
    <t>BV De Driehoek</t>
  </si>
  <si>
    <t>0031 6 11679978</t>
  </si>
  <si>
    <t>BV Grolzicht</t>
  </si>
  <si>
    <t>Op den Bond 1 E</t>
  </si>
  <si>
    <t>Boomgaars  Hermien</t>
  </si>
  <si>
    <t>de Steege 17</t>
  </si>
  <si>
    <t>hermienboomgaars@hotmail.com</t>
  </si>
  <si>
    <t>Vilderstraat 16 D</t>
  </si>
  <si>
    <t>Bóse  Raimund</t>
  </si>
  <si>
    <t>Schatbergstraat 72 A</t>
  </si>
  <si>
    <t>Bramer  Ben</t>
  </si>
  <si>
    <t>Joostenkamp 47</t>
  </si>
  <si>
    <t>bramerben@gmail.com</t>
  </si>
  <si>
    <t>Molenstraat 16 D</t>
  </si>
  <si>
    <t>Laan Ampsen 10</t>
  </si>
  <si>
    <t>06-10081679</t>
  </si>
  <si>
    <t>BV Schiller</t>
  </si>
  <si>
    <t>Heelweg 21 B</t>
  </si>
  <si>
    <t>DuprÃ©  Cezary</t>
  </si>
  <si>
    <t>Klapendijk 1A</t>
  </si>
  <si>
    <t>BV De Kroon Groenlo</t>
  </si>
  <si>
    <t>Hieminkbeekstraat 12 B</t>
  </si>
  <si>
    <t>Fokken  Freddy</t>
  </si>
  <si>
    <t>Prinses Margrietlaan 26</t>
  </si>
  <si>
    <t>7242 GC</t>
  </si>
  <si>
    <t>freddyfokken@icloud.com</t>
  </si>
  <si>
    <t>Kossink 11A</t>
  </si>
  <si>
    <t>Herenstraat 45658</t>
  </si>
  <si>
    <t>Luimesweg 20A</t>
  </si>
  <si>
    <t>Beggelderveldweg 39</t>
  </si>
  <si>
    <t>Goorsestraat 22 D</t>
  </si>
  <si>
    <t>Hartog  Werner</t>
  </si>
  <si>
    <t>Josefstrasse 46</t>
  </si>
  <si>
    <t>D-48703</t>
  </si>
  <si>
    <t>Lichtenvoordsestraatweg  2A</t>
  </si>
  <si>
    <t>Het Kóssink 17</t>
  </si>
  <si>
    <t>Switbertushof 30</t>
  </si>
  <si>
    <t>Borculoseweg 43 A</t>
  </si>
  <si>
    <t>Chopinstraat 8</t>
  </si>
  <si>
    <t>7271 CP</t>
  </si>
  <si>
    <t>Officierstraat 1 C</t>
  </si>
  <si>
    <t>06-30117217</t>
  </si>
  <si>
    <t>Andromeda 54</t>
  </si>
  <si>
    <t>7122 XD</t>
  </si>
  <si>
    <t>Diepenheimsweg 25 A</t>
  </si>
  <si>
    <t>Deurningerstraat 10</t>
  </si>
  <si>
    <t>Manschotplein 2</t>
  </si>
  <si>
    <t>Krayenbrink  LÃ©ander</t>
  </si>
  <si>
    <t>06-23458961</t>
  </si>
  <si>
    <t>Teesselinkweg 4A</t>
  </si>
  <si>
    <t>BV Reetmólle</t>
  </si>
  <si>
    <t>06-83575780</t>
  </si>
  <si>
    <t>Moeshof 38 G</t>
  </si>
  <si>
    <t>Meester Leppinkstraat 24</t>
  </si>
  <si>
    <t>053-5724156</t>
  </si>
  <si>
    <t>0544-465606</t>
  </si>
  <si>
    <t>Marhulzenweg 21 A</t>
  </si>
  <si>
    <t>06-13222101</t>
  </si>
  <si>
    <t>0545-843017</t>
  </si>
  <si>
    <t>0573-441143</t>
  </si>
  <si>
    <t>Eimersweg 0,25</t>
  </si>
  <si>
    <t>Misterstraat 71b</t>
  </si>
  <si>
    <t>Hemstea 30</t>
  </si>
  <si>
    <t>7152 BE</t>
  </si>
  <si>
    <t>06-41433153</t>
  </si>
  <si>
    <t>06-53717465</t>
  </si>
  <si>
    <t>0545-471227</t>
  </si>
  <si>
    <t>06-10620060</t>
  </si>
  <si>
    <t>Marktstraat 35</t>
  </si>
  <si>
    <t>7161 DG</t>
  </si>
  <si>
    <t>0315-651354</t>
  </si>
  <si>
    <t>06-22967531</t>
  </si>
  <si>
    <t>Rouwhorst  Jos</t>
  </si>
  <si>
    <t>Zieuwentseweg 56</t>
  </si>
  <si>
    <t>7136 LC</t>
  </si>
  <si>
    <t>jos.rouwhorst@gmail.com</t>
  </si>
  <si>
    <t>0544-351532</t>
  </si>
  <si>
    <t>0049-1713195079</t>
  </si>
  <si>
    <t>0544-371808</t>
  </si>
  <si>
    <t>0315-653852</t>
  </si>
  <si>
    <t>0315-656576</t>
  </si>
  <si>
    <t>06-51711629</t>
  </si>
  <si>
    <t>06-21485563</t>
  </si>
  <si>
    <t>Varviksingel 219</t>
  </si>
  <si>
    <t>7512 EM</t>
  </si>
  <si>
    <t>06-82623848</t>
  </si>
  <si>
    <t>06-10023230</t>
  </si>
  <si>
    <t>leospieker@outlook.com</t>
  </si>
  <si>
    <t>De Witte Rieteweg 1b</t>
  </si>
  <si>
    <t>Mariã«Nvelde</t>
  </si>
  <si>
    <t>J.W. Hagemanstraat 59</t>
  </si>
  <si>
    <t>7151 AE</t>
  </si>
  <si>
    <t>Johannes-Meis strasse 24</t>
  </si>
  <si>
    <t>Scholtenweg 14</t>
  </si>
  <si>
    <t>06-31695130</t>
  </si>
  <si>
    <t>06-13531067</t>
  </si>
  <si>
    <t>Winterswijkseweg 28a</t>
  </si>
  <si>
    <t>Weikamp  Willy</t>
  </si>
  <si>
    <t>Switbertushof 12</t>
  </si>
  <si>
    <t>w.h.a.weikamp@hetnet.nl</t>
  </si>
  <si>
    <t>06-23638446</t>
  </si>
  <si>
    <t>W.H.A.</t>
  </si>
  <si>
    <t>koenwestendorp@gmail.com</t>
  </si>
  <si>
    <t>Plein-Zuid 15</t>
  </si>
  <si>
    <t>Beltrumseweg 0,125</t>
  </si>
  <si>
    <t>Heelweg 0,0833333333333333</t>
  </si>
  <si>
    <t>Bussink  Andre</t>
  </si>
  <si>
    <t>2025/2026</t>
  </si>
  <si>
    <t xml:space="preserve"> n.v.t.</t>
  </si>
  <si>
    <t>Natasja Damen</t>
  </si>
  <si>
    <t>stuupke</t>
  </si>
  <si>
    <t>Leussink Charlotte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</si>
</sst>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#########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</font>
    <font>
      <sz val="12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Verdana"/>
      <family val="2"/>
      <charset val="1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6"/>
      <color rgb="FF000000"/>
      <name val="Times New Roman"/>
      <family val="1"/>
    </font>
    <font>
      <sz val="16"/>
      <color rgb="FF00B0F0"/>
      <name val="Calibri"/>
      <family val="2"/>
    </font>
    <font>
      <sz val="12"/>
      <color rgb="FF00B0F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</borders>
  <cellStyleXfs count="11">
    <xf numFmtId="0" fontId="0" fillId="0" borderId="0"/>
    <xf numFmtId="0" fontId="9" fillId="0" borderId="0"/>
    <xf numFmtId="0" fontId="9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Fill="0"/>
    <xf numFmtId="0" fontId="3" fillId="0" borderId="0"/>
    <xf numFmtId="0" fontId="19" fillId="0" borderId="0"/>
    <xf numFmtId="0" fontId="20" fillId="0" borderId="0"/>
    <xf numFmtId="0" fontId="6" fillId="0" borderId="0"/>
    <xf numFmtId="0" fontId="20" fillId="0" borderId="0"/>
    <xf numFmtId="0" fontId="6" fillId="0" borderId="0"/>
  </cellStyleXfs>
  <cellXfs count="146">
    <xf numFmtId="0" fontId="0" fillId="0" borderId="0" xfId="0"/>
    <xf numFmtId="0" fontId="10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8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horizontal="left" vertical="top" wrapText="1" indent="2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 wrapText="1"/>
    </xf>
    <xf numFmtId="3" fontId="11" fillId="0" borderId="4" xfId="0" applyNumberFormat="1" applyFont="1" applyBorder="1" applyAlignment="1">
      <alignment horizontal="center" vertical="top" shrinkToFit="1"/>
    </xf>
    <xf numFmtId="3" fontId="11" fillId="0" borderId="4" xfId="0" applyNumberFormat="1" applyFont="1" applyBorder="1" applyAlignment="1">
      <alignment horizontal="left" vertical="top" indent="1" shrinkToFit="1"/>
    </xf>
    <xf numFmtId="0" fontId="0" fillId="0" borderId="4" xfId="0" applyBorder="1" applyAlignment="1">
      <alignment horizontal="left" wrapText="1"/>
    </xf>
    <xf numFmtId="1" fontId="11" fillId="0" borderId="4" xfId="0" applyNumberFormat="1" applyFont="1" applyBorder="1" applyAlignment="1">
      <alignment horizontal="center" vertical="top" shrinkToFit="1"/>
    </xf>
    <xf numFmtId="3" fontId="11" fillId="0" borderId="4" xfId="0" applyNumberFormat="1" applyFont="1" applyBorder="1" applyAlignment="1">
      <alignment horizontal="left" vertical="top" shrinkToFit="1"/>
    </xf>
    <xf numFmtId="0" fontId="7" fillId="0" borderId="4" xfId="0" applyFont="1" applyBorder="1" applyAlignment="1">
      <alignment horizontal="right" vertical="top" wrapText="1" indent="2"/>
    </xf>
    <xf numFmtId="0" fontId="7" fillId="4" borderId="4" xfId="0" applyFont="1" applyFill="1" applyBorder="1" applyAlignment="1">
      <alignment horizontal="center" vertical="top" wrapText="1"/>
    </xf>
    <xf numFmtId="3" fontId="11" fillId="4" borderId="4" xfId="0" applyNumberFormat="1" applyFont="1" applyFill="1" applyBorder="1" applyAlignment="1">
      <alignment horizontal="center" vertical="top" shrinkToFit="1"/>
    </xf>
    <xf numFmtId="3" fontId="11" fillId="4" borderId="4" xfId="0" applyNumberFormat="1" applyFont="1" applyFill="1" applyBorder="1" applyAlignment="1">
      <alignment horizontal="left" vertical="top" indent="1" shrinkToFit="1"/>
    </xf>
    <xf numFmtId="1" fontId="11" fillId="4" borderId="4" xfId="0" applyNumberFormat="1" applyFont="1" applyFill="1" applyBorder="1" applyAlignment="1">
      <alignment horizontal="center" vertical="top" shrinkToFit="1"/>
    </xf>
    <xf numFmtId="0" fontId="7" fillId="4" borderId="4" xfId="0" applyFont="1" applyFill="1" applyBorder="1" applyAlignment="1">
      <alignment horizontal="left" vertical="top" wrapText="1" indent="1"/>
    </xf>
    <xf numFmtId="0" fontId="7" fillId="4" borderId="4" xfId="0" applyFont="1" applyFill="1" applyBorder="1" applyAlignment="1">
      <alignment horizontal="left" vertical="top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4" fontId="11" fillId="5" borderId="13" xfId="0" applyNumberFormat="1" applyFont="1" applyFill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164" fontId="11" fillId="5" borderId="3" xfId="0" applyNumberFormat="1" applyFont="1" applyFill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14" fontId="0" fillId="0" borderId="0" xfId="0" applyNumberFormat="1"/>
    <xf numFmtId="164" fontId="0" fillId="0" borderId="0" xfId="0" applyNumberFormat="1" applyAlignment="1">
      <alignment horizontal="center"/>
    </xf>
    <xf numFmtId="0" fontId="23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2" borderId="0" xfId="0" applyFont="1" applyFill="1" applyAlignment="1">
      <alignment vertical="center"/>
    </xf>
    <xf numFmtId="3" fontId="23" fillId="2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25" fillId="0" borderId="0" xfId="0" applyFont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7" fillId="2" borderId="0" xfId="8" applyFont="1" applyFill="1" applyAlignment="1">
      <alignment horizontal="left" vertical="top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6" fillId="0" borderId="0" xfId="0" applyFont="1"/>
    <xf numFmtId="164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1" fontId="11" fillId="2" borderId="18" xfId="9" applyNumberFormat="1" applyFont="1" applyFill="1" applyBorder="1" applyAlignment="1">
      <alignment horizontal="center" vertical="center" shrinkToFit="1"/>
    </xf>
    <xf numFmtId="0" fontId="7" fillId="2" borderId="19" xfId="8" applyFont="1" applyFill="1" applyBorder="1" applyAlignment="1">
      <alignment horizontal="left" vertical="center" wrapText="1"/>
    </xf>
    <xf numFmtId="0" fontId="7" fillId="2" borderId="19" xfId="8" applyFont="1" applyFill="1" applyBorder="1" applyAlignment="1">
      <alignment horizontal="center" vertical="center" wrapText="1"/>
    </xf>
    <xf numFmtId="164" fontId="7" fillId="2" borderId="19" xfId="8" applyNumberFormat="1" applyFont="1" applyFill="1" applyBorder="1" applyAlignment="1">
      <alignment horizontal="center" vertical="center" wrapText="1"/>
    </xf>
    <xf numFmtId="1" fontId="11" fillId="2" borderId="18" xfId="0" applyNumberFormat="1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/>
    </xf>
    <xf numFmtId="1" fontId="7" fillId="2" borderId="18" xfId="0" applyNumberFormat="1" applyFont="1" applyFill="1" applyBorder="1" applyAlignment="1">
      <alignment horizontal="center" vertical="center" shrinkToFit="1"/>
    </xf>
    <xf numFmtId="164" fontId="7" fillId="2" borderId="19" xfId="10" applyNumberFormat="1" applyFont="1" applyFill="1" applyBorder="1" applyAlignment="1">
      <alignment horizontal="center"/>
    </xf>
    <xf numFmtId="0" fontId="1" fillId="2" borderId="19" xfId="9" applyFont="1" applyFill="1" applyBorder="1" applyAlignment="1">
      <alignment vertical="center"/>
    </xf>
    <xf numFmtId="0" fontId="1" fillId="2" borderId="19" xfId="9" applyFont="1" applyFill="1" applyBorder="1" applyAlignment="1">
      <alignment horizontal="center" vertical="center"/>
    </xf>
    <xf numFmtId="164" fontId="7" fillId="2" borderId="19" xfId="9" applyNumberFormat="1" applyFont="1" applyFill="1" applyBorder="1" applyAlignment="1">
      <alignment horizontal="center" vertical="center"/>
    </xf>
    <xf numFmtId="0" fontId="7" fillId="2" borderId="19" xfId="9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1" fontId="11" fillId="2" borderId="18" xfId="0" applyNumberFormat="1" applyFont="1" applyFill="1" applyBorder="1" applyAlignment="1">
      <alignment horizontal="center" vertical="top" shrinkToFit="1"/>
    </xf>
    <xf numFmtId="0" fontId="7" fillId="2" borderId="19" xfId="0" applyFont="1" applyFill="1" applyBorder="1" applyAlignment="1">
      <alignment horizontal="left" vertical="top" wrapText="1"/>
    </xf>
    <xf numFmtId="0" fontId="7" fillId="2" borderId="19" xfId="0" applyFont="1" applyFill="1" applyBorder="1" applyAlignment="1">
      <alignment horizontal="center" vertical="top" wrapText="1"/>
    </xf>
    <xf numFmtId="164" fontId="7" fillId="2" borderId="19" xfId="0" applyNumberFormat="1" applyFont="1" applyFill="1" applyBorder="1" applyAlignment="1">
      <alignment horizontal="center" vertical="top" shrinkToFit="1"/>
    </xf>
    <xf numFmtId="0" fontId="11" fillId="2" borderId="19" xfId="0" applyFont="1" applyFill="1" applyBorder="1" applyAlignment="1">
      <alignment horizontal="center" wrapText="1"/>
    </xf>
    <xf numFmtId="0" fontId="20" fillId="0" borderId="0" xfId="0" applyFont="1"/>
    <xf numFmtId="0" fontId="22" fillId="0" borderId="18" xfId="9" applyFont="1" applyBorder="1" applyAlignment="1">
      <alignment horizontal="center"/>
    </xf>
    <xf numFmtId="0" fontId="22" fillId="0" borderId="19" xfId="9" applyFont="1" applyBorder="1"/>
    <xf numFmtId="0" fontId="22" fillId="0" borderId="19" xfId="9" applyFont="1" applyBorder="1" applyAlignment="1">
      <alignment horizontal="center"/>
    </xf>
    <xf numFmtId="0" fontId="22" fillId="0" borderId="19" xfId="9" applyFont="1" applyBorder="1" applyAlignment="1">
      <alignment horizontal="left"/>
    </xf>
    <xf numFmtId="165" fontId="22" fillId="0" borderId="19" xfId="9" applyNumberFormat="1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4" xfId="0" applyBorder="1"/>
    <xf numFmtId="0" fontId="0" fillId="0" borderId="24" xfId="0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165" fontId="0" fillId="0" borderId="0" xfId="0" applyNumberFormat="1" applyAlignment="1">
      <alignment horizontal="center"/>
    </xf>
    <xf numFmtId="14" fontId="0" fillId="0" borderId="17" xfId="0" applyNumberFormat="1" applyBorder="1"/>
    <xf numFmtId="0" fontId="0" fillId="0" borderId="18" xfId="0" applyBorder="1"/>
    <xf numFmtId="0" fontId="0" fillId="0" borderId="19" xfId="0" applyBorder="1" applyAlignment="1">
      <alignment horizontal="center"/>
    </xf>
    <xf numFmtId="14" fontId="0" fillId="0" borderId="20" xfId="0" applyNumberFormat="1" applyBorder="1"/>
    <xf numFmtId="165" fontId="0" fillId="0" borderId="19" xfId="0" applyNumberFormat="1" applyBorder="1" applyAlignment="1">
      <alignment horizontal="center"/>
    </xf>
    <xf numFmtId="0" fontId="2" fillId="0" borderId="19" xfId="3" applyBorder="1" applyAlignment="1" applyProtection="1"/>
    <xf numFmtId="0" fontId="0" fillId="0" borderId="21" xfId="0" applyBorder="1"/>
    <xf numFmtId="0" fontId="0" fillId="0" borderId="22" xfId="0" applyBorder="1"/>
    <xf numFmtId="0" fontId="0" fillId="0" borderId="22" xfId="0" applyBorder="1" applyAlignment="1">
      <alignment horizontal="center"/>
    </xf>
    <xf numFmtId="14" fontId="0" fillId="0" borderId="23" xfId="0" applyNumberFormat="1" applyBorder="1"/>
    <xf numFmtId="0" fontId="1" fillId="0" borderId="19" xfId="0" applyFont="1" applyBorder="1" applyAlignment="1">
      <alignment vertical="center"/>
    </xf>
    <xf numFmtId="3" fontId="7" fillId="2" borderId="0" xfId="0" applyNumberFormat="1" applyFont="1" applyFill="1" applyAlignment="1">
      <alignment vertical="center"/>
    </xf>
    <xf numFmtId="0" fontId="0" fillId="0" borderId="25" xfId="0" applyBorder="1"/>
    <xf numFmtId="0" fontId="20" fillId="0" borderId="18" xfId="0" applyFont="1" applyBorder="1"/>
    <xf numFmtId="1" fontId="11" fillId="2" borderId="21" xfId="0" applyNumberFormat="1" applyFont="1" applyFill="1" applyBorder="1" applyAlignment="1">
      <alignment horizontal="center" vertical="center" shrinkToFit="1"/>
    </xf>
    <xf numFmtId="3" fontId="7" fillId="2" borderId="19" xfId="0" applyNumberFormat="1" applyFont="1" applyFill="1" applyBorder="1" applyAlignment="1">
      <alignment horizontal="center" vertical="center"/>
    </xf>
    <xf numFmtId="0" fontId="1" fillId="0" borderId="19" xfId="0" applyFont="1" applyBorder="1"/>
    <xf numFmtId="164" fontId="1" fillId="0" borderId="19" xfId="0" applyNumberFormat="1" applyFont="1" applyBorder="1" applyAlignment="1">
      <alignment horizontal="center"/>
    </xf>
    <xf numFmtId="1" fontId="15" fillId="2" borderId="26" xfId="9" applyNumberFormat="1" applyFont="1" applyFill="1" applyBorder="1" applyAlignment="1">
      <alignment horizontal="center" vertical="center" shrinkToFit="1"/>
    </xf>
    <xf numFmtId="0" fontId="8" fillId="2" borderId="26" xfId="8" applyFont="1" applyFill="1" applyBorder="1" applyAlignment="1">
      <alignment horizontal="left" vertical="center" wrapText="1"/>
    </xf>
    <xf numFmtId="0" fontId="8" fillId="2" borderId="26" xfId="8" applyFont="1" applyFill="1" applyBorder="1" applyAlignment="1">
      <alignment horizontal="center" vertical="center" wrapText="1"/>
    </xf>
    <xf numFmtId="164" fontId="8" fillId="2" borderId="26" xfId="8" applyNumberFormat="1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0" fontId="8" fillId="2" borderId="26" xfId="9" applyFont="1" applyFill="1" applyBorder="1" applyAlignment="1">
      <alignment horizontal="center" vertical="center" wrapText="1"/>
    </xf>
    <xf numFmtId="1" fontId="11" fillId="2" borderId="27" xfId="0" applyNumberFormat="1" applyFont="1" applyFill="1" applyBorder="1" applyAlignment="1">
      <alignment horizontal="center" vertical="center" shrinkToFit="1"/>
    </xf>
    <xf numFmtId="0" fontId="7" fillId="2" borderId="28" xfId="8" applyFont="1" applyFill="1" applyBorder="1" applyAlignment="1">
      <alignment horizontal="left" vertical="center" wrapText="1"/>
    </xf>
    <xf numFmtId="0" fontId="7" fillId="2" borderId="28" xfId="8" applyFont="1" applyFill="1" applyBorder="1" applyAlignment="1">
      <alignment horizontal="center" vertical="center" wrapText="1"/>
    </xf>
    <xf numFmtId="164" fontId="7" fillId="2" borderId="28" xfId="8" applyNumberFormat="1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28" xfId="9" applyFont="1" applyFill="1" applyBorder="1" applyAlignment="1">
      <alignment horizontal="center" vertical="center" wrapText="1"/>
    </xf>
    <xf numFmtId="0" fontId="7" fillId="2" borderId="29" xfId="8" applyFont="1" applyFill="1" applyBorder="1" applyAlignment="1">
      <alignment horizontal="left" vertical="center" wrapText="1"/>
    </xf>
    <xf numFmtId="0" fontId="7" fillId="2" borderId="20" xfId="8" applyFont="1" applyFill="1" applyBorder="1" applyAlignment="1">
      <alignment horizontal="left" vertical="center" wrapText="1"/>
    </xf>
    <xf numFmtId="0" fontId="7" fillId="2" borderId="22" xfId="8" applyFont="1" applyFill="1" applyBorder="1" applyAlignment="1">
      <alignment horizontal="left" vertical="center" wrapText="1"/>
    </xf>
    <xf numFmtId="0" fontId="7" fillId="2" borderId="22" xfId="8" applyFont="1" applyFill="1" applyBorder="1" applyAlignment="1">
      <alignment horizontal="center" vertical="center" wrapText="1"/>
    </xf>
    <xf numFmtId="164" fontId="7" fillId="2" borderId="22" xfId="8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23" xfId="8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left" vertical="center" wrapText="1" indent="1"/>
    </xf>
    <xf numFmtId="0" fontId="15" fillId="3" borderId="5" xfId="0" applyFont="1" applyFill="1" applyBorder="1" applyAlignment="1">
      <alignment horizontal="left" vertical="center" wrapText="1" indent="1"/>
    </xf>
    <xf numFmtId="0" fontId="15" fillId="3" borderId="1" xfId="0" applyFont="1" applyFill="1" applyBorder="1" applyAlignment="1">
      <alignment horizontal="left" vertical="center" wrapText="1" indent="1"/>
    </xf>
    <xf numFmtId="0" fontId="15" fillId="3" borderId="7" xfId="0" applyFont="1" applyFill="1" applyBorder="1" applyAlignment="1">
      <alignment horizontal="left" vertical="center" wrapText="1" indent="1"/>
    </xf>
    <xf numFmtId="0" fontId="15" fillId="3" borderId="8" xfId="0" applyFont="1" applyFill="1" applyBorder="1" applyAlignment="1">
      <alignment horizontal="left" vertical="center" wrapText="1" indent="1"/>
    </xf>
    <xf numFmtId="0" fontId="15" fillId="3" borderId="9" xfId="0" applyFont="1" applyFill="1" applyBorder="1" applyAlignment="1">
      <alignment horizontal="left" vertical="center" wrapText="1" indent="1"/>
    </xf>
    <xf numFmtId="0" fontId="13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</cellXfs>
  <cellStyles count="11">
    <cellStyle name="Excel Built-in Normal" xfId="1" xr:uid="{00000000-0005-0000-0000-000000000000}"/>
    <cellStyle name="Excel Built-in Normal 2" xfId="2" xr:uid="{00000000-0005-0000-0000-000001000000}"/>
    <cellStyle name="Hyperlink" xfId="3" builtinId="8"/>
    <cellStyle name="Standaard" xfId="0" builtinId="0"/>
    <cellStyle name="Standaard 10" xfId="4" xr:uid="{00000000-0005-0000-0000-000004000000}"/>
    <cellStyle name="Standaard 10 2" xfId="7" xr:uid="{E9846015-B155-46B7-9222-3EC874CCF69F}"/>
    <cellStyle name="Standaard 17" xfId="10" xr:uid="{B1A63CF4-AFE0-4DEA-8AD4-118059BA0B5A}"/>
    <cellStyle name="Standaard 2" xfId="5" xr:uid="{00000000-0005-0000-0000-000005000000}"/>
    <cellStyle name="Standaard 2 4" xfId="9" xr:uid="{871D5CF4-02D6-4235-8943-355EF61AB3EA}"/>
    <cellStyle name="Standaard 3" xfId="6" xr:uid="{9883F2BD-5DD7-4553-B59D-F5B7E61AD971}"/>
    <cellStyle name="Standaard 4 2" xfId="8" xr:uid="{A0CDD099-56A3-4F6E-B6C1-FAA5573CAACA}"/>
  </cellStyles>
  <dxfs count="0"/>
  <tableStyles count="0" defaultTableStyle="TableStyleMedium2" defaultPivotStyle="PivotStyleLight16"/>
  <colors>
    <mruColors>
      <color rgb="FFFFFF99"/>
      <color rgb="FFF28A8A"/>
      <color rgb="FF66FF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0ba9f301f8832f8/Documenten/1%20BERKELENSLINGE/2%20Opgave%20PK%20alle%20klassen%202025-2026/2025-2026%20Voorlopige%20opgave%20alfabet.xlsx" TargetMode="External"/><Relationship Id="rId1" Type="http://schemas.openxmlformats.org/officeDocument/2006/relationships/externalLinkPath" Target="/80ba9f301f8832f8/Documenten/1%20BERKELENSLINGE/2%20Opgave%20PK%20alle%20klassen%202025-2026/2025-2026%20Voorlopige%20opgave%20alfab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e opgave"/>
      <sheetName val="Ledenlijst"/>
      <sheetName val="Ledenlijst dr."/>
      <sheetName val="Bandstoten"/>
      <sheetName val="Drieb.klein"/>
      <sheetName val="Drieb.groot"/>
      <sheetName val="Libre"/>
      <sheetName val="Dames"/>
      <sheetName val="Spelsoorten en klassen"/>
      <sheetName val="Moy.grenzen"/>
    </sheetNames>
    <sheetDataSet>
      <sheetData sheetId="0" refreshError="1"/>
      <sheetData sheetId="1" refreshError="1">
        <row r="1">
          <cell r="A1" t="str">
            <v>Bondsnr.</v>
          </cell>
          <cell r="B1" t="str">
            <v>Namen</v>
          </cell>
          <cell r="C1" t="str">
            <v>Vereniging</v>
          </cell>
          <cell r="D1" t="str">
            <v>Lidnr.</v>
          </cell>
          <cell r="E1" t="str">
            <v>Adres</v>
          </cell>
          <cell r="F1" t="str">
            <v>Postcode</v>
          </cell>
          <cell r="G1" t="str">
            <v>Woonplaats</v>
          </cell>
          <cell r="H1" t="str">
            <v>E-mail</v>
          </cell>
          <cell r="I1" t="str">
            <v>Telefoon</v>
          </cell>
          <cell r="J1" t="str">
            <v>Mobiel</v>
          </cell>
          <cell r="L1" t="str">
            <v>M/V</v>
          </cell>
        </row>
        <row r="2">
          <cell r="A2">
            <v>178855</v>
          </cell>
          <cell r="B2" t="str">
            <v>Abbing  Ed</v>
          </cell>
          <cell r="C2" t="str">
            <v>BV Ons Huis</v>
          </cell>
          <cell r="D2">
            <v>10519</v>
          </cell>
          <cell r="E2" t="str">
            <v>Alfred Mozerhof 7</v>
          </cell>
          <cell r="F2" t="str">
            <v>7091 GZ</v>
          </cell>
          <cell r="G2" t="str">
            <v>Dinxperlo</v>
          </cell>
          <cell r="H2" t="str">
            <v>enfma40@gmail.com</v>
          </cell>
          <cell r="I2" t="str">
            <v>0315-651836</v>
          </cell>
          <cell r="K2" t="str">
            <v>CRL</v>
          </cell>
          <cell r="L2" t="str">
            <v>M</v>
          </cell>
          <cell r="M2">
            <v>14616</v>
          </cell>
          <cell r="N2" t="str">
            <v>E.N.F.M.</v>
          </cell>
        </row>
        <row r="3">
          <cell r="A3">
            <v>271984</v>
          </cell>
          <cell r="B3" t="str">
            <v>Abramsen  Hans</v>
          </cell>
          <cell r="C3" t="str">
            <v>BV Onderschoer</v>
          </cell>
          <cell r="D3">
            <v>15813</v>
          </cell>
          <cell r="E3" t="str">
            <v>Kerklaan 2</v>
          </cell>
          <cell r="F3" t="str">
            <v>7244 BD</v>
          </cell>
          <cell r="G3" t="str">
            <v>Barchem</v>
          </cell>
          <cell r="H3" t="str">
            <v>ab19ram53@gmail.com</v>
          </cell>
          <cell r="J3" t="str">
            <v>06-47058104</v>
          </cell>
          <cell r="K3" t="str">
            <v>CCS</v>
          </cell>
          <cell r="L3" t="str">
            <v>M</v>
          </cell>
          <cell r="M3">
            <v>19469</v>
          </cell>
          <cell r="N3" t="str">
            <v>J.M.</v>
          </cell>
        </row>
        <row r="4">
          <cell r="A4">
            <v>386629</v>
          </cell>
          <cell r="B4" t="str">
            <v>Achterberg  Shane</v>
          </cell>
          <cell r="C4" t="str">
            <v>BV 't Wapen Van Borculo</v>
          </cell>
          <cell r="D4">
            <v>12816</v>
          </cell>
          <cell r="E4" t="str">
            <v>Hieminkbeekstraat 18</v>
          </cell>
          <cell r="F4" t="str">
            <v>7271 ER</v>
          </cell>
          <cell r="G4" t="str">
            <v>Borculo</v>
          </cell>
          <cell r="H4" t="str">
            <v>shaneachterberg@hotmail.com</v>
          </cell>
          <cell r="J4" t="str">
            <v>06 19789553</v>
          </cell>
          <cell r="K4" t="str">
            <v>CCS</v>
          </cell>
          <cell r="L4" t="str">
            <v>M</v>
          </cell>
          <cell r="M4">
            <v>34625</v>
          </cell>
          <cell r="N4" t="str">
            <v>S</v>
          </cell>
        </row>
        <row r="5">
          <cell r="A5">
            <v>147806</v>
          </cell>
          <cell r="B5" t="str">
            <v>Adema  Wilfried</v>
          </cell>
          <cell r="C5" t="str">
            <v>BV De Barbier</v>
          </cell>
          <cell r="D5">
            <v>11985</v>
          </cell>
          <cell r="E5" t="str">
            <v>Bergstraat 26</v>
          </cell>
          <cell r="F5" t="str">
            <v>7137 MD</v>
          </cell>
          <cell r="G5" t="str">
            <v>Lievelde</v>
          </cell>
          <cell r="H5" t="str">
            <v>pimdide26@gmail.com</v>
          </cell>
          <cell r="I5" t="str">
            <v>0544-376986</v>
          </cell>
          <cell r="J5" t="str">
            <v>06-81591761</v>
          </cell>
          <cell r="K5" t="str">
            <v>CCS</v>
          </cell>
          <cell r="L5" t="str">
            <v>M</v>
          </cell>
          <cell r="M5">
            <v>20604</v>
          </cell>
          <cell r="N5" t="str">
            <v>W.A.</v>
          </cell>
        </row>
        <row r="6">
          <cell r="A6">
            <v>202493</v>
          </cell>
          <cell r="B6" t="str">
            <v>Akbulut  Bulent</v>
          </cell>
          <cell r="C6" t="str">
            <v>BC Bousema Lochem</v>
          </cell>
          <cell r="D6">
            <v>13482</v>
          </cell>
          <cell r="E6" t="str">
            <v>Curieplein 14</v>
          </cell>
          <cell r="F6" t="str">
            <v>7242 KH</v>
          </cell>
          <cell r="G6" t="str">
            <v>Lochem</v>
          </cell>
          <cell r="H6" t="str">
            <v>bulent197@hotmail.com</v>
          </cell>
          <cell r="I6" t="str">
            <v>0573-459494</v>
          </cell>
          <cell r="J6" t="str">
            <v>06-25374733</v>
          </cell>
          <cell r="K6" t="str">
            <v>CCS</v>
          </cell>
          <cell r="L6" t="str">
            <v>M</v>
          </cell>
          <cell r="M6">
            <v>26345</v>
          </cell>
          <cell r="N6" t="str">
            <v>B.</v>
          </cell>
        </row>
        <row r="7">
          <cell r="A7">
            <v>180022</v>
          </cell>
          <cell r="B7" t="str">
            <v>Albers  Ronnie</v>
          </cell>
          <cell r="C7" t="str">
            <v>BV De Leeuw</v>
          </cell>
          <cell r="D7">
            <v>10513</v>
          </cell>
          <cell r="E7" t="str">
            <v>Pater Jan De Vriesstraat 10</v>
          </cell>
          <cell r="F7" t="str">
            <v>7126 BM</v>
          </cell>
          <cell r="G7" t="str">
            <v>Bredevoort</v>
          </cell>
          <cell r="H7" t="str">
            <v>jan_hofsteengejr@hotmail.com</v>
          </cell>
          <cell r="J7" t="str">
            <v>06-53631149</v>
          </cell>
          <cell r="K7" t="str">
            <v>CCS</v>
          </cell>
          <cell r="L7" t="str">
            <v>M</v>
          </cell>
          <cell r="M7">
            <v>25630</v>
          </cell>
          <cell r="N7" t="str">
            <v>G.H.J.</v>
          </cell>
        </row>
        <row r="8">
          <cell r="A8">
            <v>209922</v>
          </cell>
          <cell r="B8" t="str">
            <v>Alferink  Henny</v>
          </cell>
          <cell r="C8" t="str">
            <v>BC Neede</v>
          </cell>
          <cell r="D8">
            <v>10459</v>
          </cell>
          <cell r="E8" t="str">
            <v>Gosselinkweg 13</v>
          </cell>
          <cell r="F8" t="str">
            <v>7161 WK</v>
          </cell>
          <cell r="G8" t="str">
            <v>Neede</v>
          </cell>
          <cell r="H8" t="str">
            <v>h.alferink15@gmail.com</v>
          </cell>
          <cell r="J8">
            <v>653798954</v>
          </cell>
          <cell r="K8" t="str">
            <v>CCS</v>
          </cell>
          <cell r="L8" t="str">
            <v>M</v>
          </cell>
          <cell r="M8">
            <v>21302</v>
          </cell>
          <cell r="N8" t="str">
            <v>H.</v>
          </cell>
        </row>
        <row r="9">
          <cell r="A9">
            <v>127091</v>
          </cell>
          <cell r="B9" t="str">
            <v>Alst van Jeroen</v>
          </cell>
          <cell r="C9" t="str">
            <v>BC Ivoor Groenlo</v>
          </cell>
          <cell r="D9">
            <v>10443</v>
          </cell>
          <cell r="E9" t="str">
            <v>Mondragonstraat 10</v>
          </cell>
          <cell r="F9" t="str">
            <v>7141 EM</v>
          </cell>
          <cell r="G9" t="str">
            <v>Groenlo</v>
          </cell>
          <cell r="H9" t="str">
            <v>jeroen_van_alst@hotmail.com</v>
          </cell>
          <cell r="J9" t="str">
            <v>06-25312300</v>
          </cell>
          <cell r="K9" t="str">
            <v>CCS</v>
          </cell>
          <cell r="L9" t="str">
            <v>M</v>
          </cell>
          <cell r="M9">
            <v>29421</v>
          </cell>
          <cell r="N9" t="str">
            <v>J.</v>
          </cell>
        </row>
        <row r="10">
          <cell r="A10">
            <v>273264</v>
          </cell>
          <cell r="B10" t="str">
            <v>Alting  Jacko</v>
          </cell>
          <cell r="C10" t="str">
            <v>BV Wenters</v>
          </cell>
          <cell r="D10">
            <v>10512</v>
          </cell>
          <cell r="E10" t="str">
            <v>Kastanjelaan 56</v>
          </cell>
          <cell r="F10" t="str">
            <v>7101 LZ</v>
          </cell>
          <cell r="G10" t="str">
            <v>Winterswijk</v>
          </cell>
          <cell r="H10" t="str">
            <v>jchalting@hotmail.com</v>
          </cell>
          <cell r="J10" t="str">
            <v>06-36124686</v>
          </cell>
          <cell r="K10" t="str">
            <v>CRL</v>
          </cell>
          <cell r="L10" t="str">
            <v>M</v>
          </cell>
          <cell r="M10">
            <v>27357</v>
          </cell>
          <cell r="N10" t="str">
            <v>J.C.H.</v>
          </cell>
        </row>
        <row r="11">
          <cell r="A11">
            <v>275476</v>
          </cell>
          <cell r="B11" t="str">
            <v>Amstel van Linda</v>
          </cell>
          <cell r="C11" t="str">
            <v>BC Neede</v>
          </cell>
          <cell r="D11">
            <v>10459</v>
          </cell>
          <cell r="E11" t="str">
            <v>Oudestraat 24</v>
          </cell>
          <cell r="F11" t="str">
            <v>7161 DW</v>
          </cell>
          <cell r="G11" t="str">
            <v>Neede</v>
          </cell>
          <cell r="H11" t="str">
            <v>x.linda@hotmail.com</v>
          </cell>
          <cell r="J11" t="str">
            <v>06-81002603</v>
          </cell>
          <cell r="K11" t="str">
            <v>CCS</v>
          </cell>
          <cell r="L11" t="str">
            <v>F</v>
          </cell>
          <cell r="M11">
            <v>27395</v>
          </cell>
          <cell r="N11" t="str">
            <v>L.</v>
          </cell>
        </row>
        <row r="12">
          <cell r="A12">
            <v>121227</v>
          </cell>
          <cell r="B12" t="str">
            <v>Arentsen  Ronnie</v>
          </cell>
          <cell r="C12" t="str">
            <v>BV B.V.V. '75</v>
          </cell>
          <cell r="D12">
            <v>10517</v>
          </cell>
          <cell r="E12" t="str">
            <v>Goudakkerstraat 39</v>
          </cell>
          <cell r="F12" t="str">
            <v>6952 BD</v>
          </cell>
          <cell r="G12" t="str">
            <v>Dieren</v>
          </cell>
          <cell r="H12" t="str">
            <v>ronsonmick24@gmail.com</v>
          </cell>
          <cell r="J12" t="str">
            <v>06-51123443</v>
          </cell>
          <cell r="K12" t="str">
            <v>CCS</v>
          </cell>
          <cell r="L12" t="str">
            <v>M</v>
          </cell>
          <cell r="M12">
            <v>25601</v>
          </cell>
          <cell r="N12" t="str">
            <v>R.</v>
          </cell>
        </row>
        <row r="13">
          <cell r="A13">
            <v>219567</v>
          </cell>
          <cell r="B13" t="str">
            <v>Ars  Ton</v>
          </cell>
          <cell r="C13" t="str">
            <v>BC Ivoor Groenlo</v>
          </cell>
          <cell r="D13">
            <v>10443</v>
          </cell>
          <cell r="E13" t="str">
            <v>Willem Alexanderhof 2</v>
          </cell>
          <cell r="F13" t="str">
            <v>7141 ZA</v>
          </cell>
          <cell r="G13" t="str">
            <v>Groenlo</v>
          </cell>
          <cell r="H13" t="str">
            <v>patonnie@gmail.com</v>
          </cell>
          <cell r="J13" t="str">
            <v>06-24352927</v>
          </cell>
          <cell r="K13" t="str">
            <v>CCS</v>
          </cell>
          <cell r="L13" t="str">
            <v>M</v>
          </cell>
          <cell r="M13">
            <v>21035</v>
          </cell>
          <cell r="N13" t="str">
            <v>T.</v>
          </cell>
        </row>
        <row r="14">
          <cell r="A14">
            <v>219566</v>
          </cell>
          <cell r="B14" t="str">
            <v>Ars  Willy</v>
          </cell>
          <cell r="C14" t="str">
            <v>BC Ivoor Groenlo</v>
          </cell>
          <cell r="D14">
            <v>10443</v>
          </cell>
          <cell r="E14" t="str">
            <v>Willem Alexanderhof 2</v>
          </cell>
          <cell r="F14" t="str">
            <v>7141 ZA</v>
          </cell>
          <cell r="G14" t="str">
            <v>Groenlo</v>
          </cell>
          <cell r="H14" t="str">
            <v>williears@gmail.com</v>
          </cell>
          <cell r="J14" t="str">
            <v>06-45072009</v>
          </cell>
          <cell r="K14" t="str">
            <v>CCS</v>
          </cell>
          <cell r="L14" t="str">
            <v>F</v>
          </cell>
          <cell r="M14">
            <v>21828</v>
          </cell>
          <cell r="N14" t="str">
            <v>W.C.</v>
          </cell>
        </row>
        <row r="15">
          <cell r="A15">
            <v>129340</v>
          </cell>
          <cell r="B15" t="str">
            <v>Asbroek ten RenÃ©</v>
          </cell>
          <cell r="C15" t="str">
            <v>BV 't Stuupke</v>
          </cell>
          <cell r="D15">
            <v>11216</v>
          </cell>
          <cell r="E15" t="str">
            <v>Havikstraat 39</v>
          </cell>
          <cell r="F15" t="str">
            <v>7481 AG</v>
          </cell>
          <cell r="G15" t="str">
            <v>Haaksbergen</v>
          </cell>
          <cell r="H15" t="str">
            <v>renetenasbroek@gmail.com</v>
          </cell>
          <cell r="J15" t="str">
            <v>06-15646779</v>
          </cell>
          <cell r="K15" t="str">
            <v>CCS</v>
          </cell>
          <cell r="L15" t="str">
            <v>M</v>
          </cell>
          <cell r="M15">
            <v>25257</v>
          </cell>
          <cell r="N15" t="str">
            <v>R.</v>
          </cell>
        </row>
        <row r="16">
          <cell r="A16">
            <v>220064</v>
          </cell>
          <cell r="B16" t="str">
            <v>Assink  Han</v>
          </cell>
          <cell r="C16" t="str">
            <v>BC Dwars</v>
          </cell>
          <cell r="D16">
            <v>12205</v>
          </cell>
          <cell r="E16" t="str">
            <v>Ellenbroekweg 7</v>
          </cell>
          <cell r="F16" t="str">
            <v>7482 PJ</v>
          </cell>
          <cell r="G16" t="str">
            <v>Haaksbergen</v>
          </cell>
          <cell r="H16" t="str">
            <v>han_assink@hotmail.com</v>
          </cell>
          <cell r="J16" t="str">
            <v>06-51821424</v>
          </cell>
          <cell r="K16" t="str">
            <v>CCS</v>
          </cell>
          <cell r="L16" t="str">
            <v>M</v>
          </cell>
          <cell r="M16">
            <v>31913</v>
          </cell>
          <cell r="N16" t="str">
            <v>H.H.</v>
          </cell>
        </row>
        <row r="17">
          <cell r="A17">
            <v>385961</v>
          </cell>
          <cell r="B17" t="str">
            <v>Avesaat van Mandy</v>
          </cell>
          <cell r="C17" t="str">
            <v>BC Ivoor Groenlo</v>
          </cell>
          <cell r="D17">
            <v>10443</v>
          </cell>
          <cell r="E17" t="str">
            <v>Ganzenmarkt 7</v>
          </cell>
          <cell r="F17" t="str">
            <v>7141 AV</v>
          </cell>
          <cell r="G17" t="str">
            <v>Groenlo</v>
          </cell>
          <cell r="J17">
            <v>657376322</v>
          </cell>
          <cell r="K17" t="str">
            <v>CCS</v>
          </cell>
          <cell r="L17" t="str">
            <v>F</v>
          </cell>
          <cell r="M17">
            <v>34579</v>
          </cell>
          <cell r="N17" t="str">
            <v>m</v>
          </cell>
        </row>
        <row r="18">
          <cell r="A18">
            <v>386142</v>
          </cell>
          <cell r="B18" t="str">
            <v>Baks  Jurgen</v>
          </cell>
          <cell r="C18" t="str">
            <v>BV De Barbier</v>
          </cell>
          <cell r="D18">
            <v>11985</v>
          </cell>
          <cell r="E18" t="str">
            <v>Lauwersdijk 14</v>
          </cell>
          <cell r="F18" t="str">
            <v>7137 ME</v>
          </cell>
          <cell r="G18" t="str">
            <v>Lievelde</v>
          </cell>
          <cell r="H18" t="str">
            <v>info@jurgenbaks.nl</v>
          </cell>
          <cell r="J18">
            <v>623612495</v>
          </cell>
          <cell r="K18" t="str">
            <v>CCS</v>
          </cell>
          <cell r="L18" t="str">
            <v>M</v>
          </cell>
          <cell r="M18">
            <v>28511</v>
          </cell>
          <cell r="N18" t="str">
            <v>J</v>
          </cell>
        </row>
        <row r="19">
          <cell r="A19">
            <v>219249</v>
          </cell>
          <cell r="B19" t="str">
            <v>Barge ten Gerdo</v>
          </cell>
          <cell r="C19" t="str">
            <v>BV De Barbier</v>
          </cell>
          <cell r="D19">
            <v>11985</v>
          </cell>
          <cell r="E19" t="str">
            <v>Engelse Schans 14</v>
          </cell>
          <cell r="F19" t="str">
            <v>7137 SE</v>
          </cell>
          <cell r="G19" t="str">
            <v>Lievelde</v>
          </cell>
          <cell r="H19" t="str">
            <v>gerdotenbarge@hotmail.com</v>
          </cell>
          <cell r="J19" t="str">
            <v>06-12824537</v>
          </cell>
          <cell r="K19" t="str">
            <v>CCS</v>
          </cell>
          <cell r="L19" t="str">
            <v>M</v>
          </cell>
          <cell r="M19">
            <v>28020</v>
          </cell>
          <cell r="N19" t="str">
            <v>G.T.</v>
          </cell>
        </row>
        <row r="20">
          <cell r="A20">
            <v>110655</v>
          </cell>
          <cell r="B20" t="str">
            <v>Barge ten Gerrit</v>
          </cell>
          <cell r="C20" t="str">
            <v>BV De Barbier</v>
          </cell>
          <cell r="D20">
            <v>11985</v>
          </cell>
          <cell r="E20" t="str">
            <v>Hollandse Schans 7</v>
          </cell>
          <cell r="F20" t="str">
            <v>7137 MT</v>
          </cell>
          <cell r="G20" t="str">
            <v>Lievelde</v>
          </cell>
          <cell r="H20" t="str">
            <v>gtmtenbarge@hotmail.com</v>
          </cell>
          <cell r="I20" t="str">
            <v>0544-373197</v>
          </cell>
          <cell r="J20" t="str">
            <v>06-55398015</v>
          </cell>
          <cell r="K20" t="str">
            <v>CCS</v>
          </cell>
          <cell r="L20" t="str">
            <v>M</v>
          </cell>
          <cell r="M20">
            <v>18788</v>
          </cell>
          <cell r="N20" t="str">
            <v>G.T.M.</v>
          </cell>
        </row>
        <row r="21">
          <cell r="A21">
            <v>184092</v>
          </cell>
          <cell r="B21" t="str">
            <v>Bargerink  Alex</v>
          </cell>
          <cell r="C21" t="str">
            <v>BC Neede</v>
          </cell>
          <cell r="D21">
            <v>10459</v>
          </cell>
          <cell r="E21" t="str">
            <v>Azaleastraat 26</v>
          </cell>
          <cell r="F21" t="str">
            <v>7161 CC</v>
          </cell>
          <cell r="G21" t="str">
            <v>Neede</v>
          </cell>
          <cell r="H21" t="str">
            <v>abklussen@hotmail.nl</v>
          </cell>
          <cell r="J21" t="str">
            <v>06-55995862</v>
          </cell>
          <cell r="K21" t="str">
            <v>CCS</v>
          </cell>
          <cell r="L21" t="str">
            <v>M</v>
          </cell>
          <cell r="M21">
            <v>22719</v>
          </cell>
          <cell r="N21" t="str">
            <v>J.A.</v>
          </cell>
        </row>
        <row r="22">
          <cell r="A22">
            <v>205905</v>
          </cell>
          <cell r="B22" t="str">
            <v>Bargerink  Clemens</v>
          </cell>
          <cell r="C22" t="str">
            <v>BV 't Stuupke</v>
          </cell>
          <cell r="D22">
            <v>11216</v>
          </cell>
          <cell r="E22" t="str">
            <v>Havikstraat 43</v>
          </cell>
          <cell r="F22" t="str">
            <v>7481 AG</v>
          </cell>
          <cell r="G22" t="str">
            <v>Haaksbergen</v>
          </cell>
          <cell r="H22" t="str">
            <v>clemens_13@hotmail.com</v>
          </cell>
          <cell r="I22" t="str">
            <v>053-5727727</v>
          </cell>
          <cell r="J22" t="str">
            <v>06-42459854</v>
          </cell>
          <cell r="K22" t="str">
            <v>CCS</v>
          </cell>
          <cell r="L22" t="str">
            <v>M</v>
          </cell>
          <cell r="M22">
            <v>32311</v>
          </cell>
          <cell r="N22" t="str">
            <v>C.</v>
          </cell>
        </row>
        <row r="23">
          <cell r="A23">
            <v>150506</v>
          </cell>
          <cell r="B23" t="str">
            <v>Barink  Monique</v>
          </cell>
          <cell r="C23" t="str">
            <v>BV 't Stuupke</v>
          </cell>
          <cell r="D23">
            <v>11216</v>
          </cell>
          <cell r="E23" t="str">
            <v>Mulderstraat 66</v>
          </cell>
          <cell r="F23" t="str">
            <v>7482 NG</v>
          </cell>
          <cell r="G23" t="str">
            <v>Haaksbergen</v>
          </cell>
          <cell r="H23" t="str">
            <v>info@sjoe-en-zo.nl</v>
          </cell>
          <cell r="I23" t="str">
            <v>053-5742010</v>
          </cell>
          <cell r="J23" t="str">
            <v>06-12568832</v>
          </cell>
          <cell r="K23" t="str">
            <v>CCS</v>
          </cell>
          <cell r="L23" t="str">
            <v>F</v>
          </cell>
          <cell r="M23">
            <v>26072</v>
          </cell>
          <cell r="N23" t="str">
            <v>M.F.C.</v>
          </cell>
        </row>
        <row r="24">
          <cell r="A24">
            <v>202494</v>
          </cell>
          <cell r="B24" t="str">
            <v>Basaran  Enver</v>
          </cell>
          <cell r="C24" t="str">
            <v>BC Bousema Lochem</v>
          </cell>
          <cell r="D24">
            <v>13482</v>
          </cell>
          <cell r="E24" t="str">
            <v>Francois Ballochilaan 40</v>
          </cell>
          <cell r="F24" t="str">
            <v>7242 AN</v>
          </cell>
          <cell r="G24" t="str">
            <v>Lochem</v>
          </cell>
          <cell r="H24" t="str">
            <v>enverhairdressing@gmail.com</v>
          </cell>
          <cell r="I24" t="str">
            <v>0573-280064</v>
          </cell>
          <cell r="J24" t="str">
            <v>06-51311456</v>
          </cell>
          <cell r="K24" t="str">
            <v>CCS</v>
          </cell>
          <cell r="L24" t="str">
            <v>M</v>
          </cell>
          <cell r="M24">
            <v>24627</v>
          </cell>
          <cell r="N24" t="str">
            <v>E.</v>
          </cell>
        </row>
        <row r="25">
          <cell r="A25">
            <v>389323</v>
          </cell>
          <cell r="B25" t="str">
            <v>Baten  Paul</v>
          </cell>
          <cell r="C25" t="str">
            <v>Ons Genoegen Heurne</v>
          </cell>
          <cell r="D25">
            <v>10576</v>
          </cell>
          <cell r="E25" t="str">
            <v>Sinderenseweg 105</v>
          </cell>
          <cell r="F25" t="str">
            <v>7065 BH</v>
          </cell>
          <cell r="G25" t="str">
            <v>Sinderen</v>
          </cell>
          <cell r="H25" t="str">
            <v>fambaten105@gmail.com</v>
          </cell>
          <cell r="J25">
            <v>610549863</v>
          </cell>
          <cell r="K25" t="str">
            <v>CCS</v>
          </cell>
          <cell r="L25" t="str">
            <v>M</v>
          </cell>
          <cell r="M25">
            <v>25380</v>
          </cell>
          <cell r="N25" t="str">
            <v>p</v>
          </cell>
        </row>
        <row r="26">
          <cell r="A26">
            <v>208750</v>
          </cell>
          <cell r="B26" t="str">
            <v>Bauhuis  Bianca</v>
          </cell>
          <cell r="C26" t="str">
            <v>BC De Wieke</v>
          </cell>
          <cell r="D26">
            <v>12063</v>
          </cell>
          <cell r="E26" t="str">
            <v>Industriestraat 55</v>
          </cell>
          <cell r="F26" t="str">
            <v>7482 EW</v>
          </cell>
          <cell r="G26" t="str">
            <v>Haaksbergen</v>
          </cell>
          <cell r="H26" t="str">
            <v>b.bauhuis@hotmail.com</v>
          </cell>
          <cell r="I26" t="str">
            <v>053-5726576</v>
          </cell>
          <cell r="J26" t="str">
            <v>06-21233219</v>
          </cell>
          <cell r="K26" t="str">
            <v>CCS</v>
          </cell>
          <cell r="L26" t="str">
            <v>F</v>
          </cell>
          <cell r="M26">
            <v>29516</v>
          </cell>
          <cell r="N26" t="str">
            <v>B.</v>
          </cell>
        </row>
        <row r="27">
          <cell r="A27">
            <v>388050</v>
          </cell>
          <cell r="B27" t="str">
            <v>Beek Van Eddy</v>
          </cell>
          <cell r="C27" t="str">
            <v>BV De Driesprong</v>
          </cell>
          <cell r="D27">
            <v>10510</v>
          </cell>
          <cell r="E27" t="str">
            <v>Jupiter 36</v>
          </cell>
          <cell r="F27" t="str">
            <v>7122 XN</v>
          </cell>
          <cell r="G27" t="str">
            <v>Aalten</v>
          </cell>
          <cell r="H27" t="str">
            <v>eddyvnbk@hotmail.com</v>
          </cell>
          <cell r="J27">
            <v>654255353</v>
          </cell>
          <cell r="K27" t="str">
            <v>CCS</v>
          </cell>
          <cell r="L27" t="str">
            <v>M</v>
          </cell>
          <cell r="M27">
            <v>26415</v>
          </cell>
          <cell r="N27" t="str">
            <v>E</v>
          </cell>
        </row>
        <row r="28">
          <cell r="A28">
            <v>224318</v>
          </cell>
          <cell r="B28" t="str">
            <v>Beeke ter Bianca</v>
          </cell>
          <cell r="C28" t="str">
            <v>BC De Wieke</v>
          </cell>
          <cell r="D28">
            <v>12063</v>
          </cell>
          <cell r="E28" t="str">
            <v>Beatrixstraat 14</v>
          </cell>
          <cell r="F28" t="str">
            <v>7482 CW</v>
          </cell>
          <cell r="G28" t="str">
            <v>Haaksbergen</v>
          </cell>
          <cell r="H28" t="str">
            <v>biancatb@live.nl</v>
          </cell>
          <cell r="I28" t="str">
            <v>053-5743965</v>
          </cell>
          <cell r="J28" t="str">
            <v>06-42952924</v>
          </cell>
          <cell r="K28" t="str">
            <v>CCS</v>
          </cell>
          <cell r="L28" t="str">
            <v>F</v>
          </cell>
          <cell r="M28">
            <v>28223</v>
          </cell>
          <cell r="N28" t="str">
            <v>B.</v>
          </cell>
        </row>
        <row r="29">
          <cell r="A29">
            <v>221229</v>
          </cell>
          <cell r="B29" t="str">
            <v>Beeks  Henk</v>
          </cell>
          <cell r="C29" t="str">
            <v>BV Ons Huis</v>
          </cell>
          <cell r="D29">
            <v>10519</v>
          </cell>
          <cell r="E29" t="str">
            <v>Terborgseweg 26</v>
          </cell>
          <cell r="F29" t="str">
            <v>7091 DT</v>
          </cell>
          <cell r="G29" t="str">
            <v>Dinxperlo</v>
          </cell>
          <cell r="H29" t="str">
            <v>hc.beeks@gmail.com</v>
          </cell>
          <cell r="I29" t="str">
            <v>0315-653406</v>
          </cell>
          <cell r="K29" t="str">
            <v>CRL</v>
          </cell>
          <cell r="L29" t="str">
            <v>M</v>
          </cell>
          <cell r="M29">
            <v>17591</v>
          </cell>
          <cell r="N29" t="str">
            <v>H.C.</v>
          </cell>
        </row>
        <row r="30">
          <cell r="A30">
            <v>152681</v>
          </cell>
          <cell r="B30" t="str">
            <v>Beest te Christiaan</v>
          </cell>
          <cell r="C30" t="str">
            <v>BV Ons Huis</v>
          </cell>
          <cell r="D30">
            <v>10519</v>
          </cell>
          <cell r="E30" t="str">
            <v>Terborgseweg 36 C</v>
          </cell>
          <cell r="F30" t="str">
            <v>7084 AE</v>
          </cell>
          <cell r="G30" t="str">
            <v>Breedenbroek</v>
          </cell>
          <cell r="H30" t="str">
            <v>c.tebeest@bvonshuis.nl</v>
          </cell>
          <cell r="J30" t="str">
            <v>06-54730814</v>
          </cell>
          <cell r="K30" t="str">
            <v>CCS</v>
          </cell>
          <cell r="L30" t="str">
            <v>M</v>
          </cell>
          <cell r="M30">
            <v>27175</v>
          </cell>
          <cell r="N30" t="str">
            <v>C.</v>
          </cell>
        </row>
        <row r="31">
          <cell r="A31">
            <v>109704</v>
          </cell>
          <cell r="B31" t="str">
            <v>Beest te Gerard</v>
          </cell>
          <cell r="C31" t="str">
            <v>Ons Genoegen Heurne</v>
          </cell>
          <cell r="D31">
            <v>10576</v>
          </cell>
          <cell r="E31" t="str">
            <v>Bosmanslaan 25</v>
          </cell>
          <cell r="F31" t="str">
            <v>7091 VX</v>
          </cell>
          <cell r="G31" t="str">
            <v>Dinxperlo</v>
          </cell>
          <cell r="H31" t="str">
            <v>g.te.beest@hotmail.com</v>
          </cell>
          <cell r="I31" t="str">
            <v>0315-653679</v>
          </cell>
          <cell r="J31" t="str">
            <v>06-53781058</v>
          </cell>
          <cell r="K31" t="str">
            <v>CCS</v>
          </cell>
          <cell r="L31" t="str">
            <v>M</v>
          </cell>
          <cell r="M31">
            <v>19081</v>
          </cell>
          <cell r="N31" t="str">
            <v>G.</v>
          </cell>
        </row>
        <row r="32">
          <cell r="A32">
            <v>387767</v>
          </cell>
          <cell r="B32" t="str">
            <v>Beestman  Patrick</v>
          </cell>
          <cell r="C32" t="str">
            <v>BV Wenters</v>
          </cell>
          <cell r="D32">
            <v>10512</v>
          </cell>
          <cell r="E32" t="str">
            <v>Olmenstraat 66</v>
          </cell>
          <cell r="F32" t="str">
            <v>7101 TP</v>
          </cell>
          <cell r="G32" t="str">
            <v>Winterswijk</v>
          </cell>
          <cell r="H32" t="str">
            <v>pat_wazza@hotmail.com</v>
          </cell>
          <cell r="K32" t="str">
            <v>CCS</v>
          </cell>
          <cell r="L32" t="str">
            <v>M</v>
          </cell>
          <cell r="M32">
            <v>33823</v>
          </cell>
          <cell r="N32" t="str">
            <v>P.H.</v>
          </cell>
        </row>
        <row r="33">
          <cell r="A33">
            <v>389394</v>
          </cell>
          <cell r="B33" t="str">
            <v>Bekker  Leo</v>
          </cell>
          <cell r="C33" t="str">
            <v>BV 't Kevelder</v>
          </cell>
          <cell r="D33">
            <v>10438</v>
          </cell>
          <cell r="E33" t="str">
            <v>Groenloseweg 15</v>
          </cell>
          <cell r="F33" t="str">
            <v>7261 AM</v>
          </cell>
          <cell r="G33" t="str">
            <v>Ruurlo</v>
          </cell>
          <cell r="H33" t="str">
            <v>leobekker94@gmail.com</v>
          </cell>
          <cell r="J33">
            <v>633830486</v>
          </cell>
          <cell r="K33" t="str">
            <v>CCS</v>
          </cell>
          <cell r="L33" t="str">
            <v>M</v>
          </cell>
          <cell r="M33">
            <v>20302</v>
          </cell>
          <cell r="N33" t="str">
            <v>L.</v>
          </cell>
        </row>
        <row r="34">
          <cell r="A34">
            <v>269269</v>
          </cell>
          <cell r="B34" t="str">
            <v>Bekkers  Jan</v>
          </cell>
          <cell r="C34" t="str">
            <v>BV Wenters</v>
          </cell>
          <cell r="D34">
            <v>10512</v>
          </cell>
          <cell r="E34" t="str">
            <v>Meddoseweg 22</v>
          </cell>
          <cell r="F34" t="str">
            <v>7104 AA</v>
          </cell>
          <cell r="G34" t="str">
            <v>Winterswijk-Meddo</v>
          </cell>
          <cell r="H34" t="str">
            <v>bekkersjan59@gmail.com</v>
          </cell>
          <cell r="J34" t="str">
            <v>06-30713912</v>
          </cell>
          <cell r="K34" t="str">
            <v>CCS</v>
          </cell>
          <cell r="L34" t="str">
            <v>M</v>
          </cell>
          <cell r="M34">
            <v>21741</v>
          </cell>
          <cell r="N34" t="str">
            <v>J.</v>
          </cell>
        </row>
        <row r="35">
          <cell r="A35">
            <v>140911</v>
          </cell>
          <cell r="B35" t="str">
            <v>Bekkers  Roel</v>
          </cell>
          <cell r="C35" t="str">
            <v>BV De Leeuw</v>
          </cell>
          <cell r="D35">
            <v>10513</v>
          </cell>
          <cell r="E35" t="str">
            <v>Huttenweg 6</v>
          </cell>
          <cell r="F35" t="str">
            <v>7109 BM</v>
          </cell>
          <cell r="G35" t="str">
            <v>Winterswijk Miste</v>
          </cell>
          <cell r="H35" t="str">
            <v>welkom@hoppipolla.nl</v>
          </cell>
          <cell r="I35">
            <v>543769050</v>
          </cell>
          <cell r="J35">
            <v>651150229</v>
          </cell>
          <cell r="K35" t="str">
            <v>CCS</v>
          </cell>
          <cell r="L35" t="str">
            <v>M</v>
          </cell>
          <cell r="M35">
            <v>27019</v>
          </cell>
          <cell r="N35" t="str">
            <v>R.J.M.</v>
          </cell>
        </row>
        <row r="36">
          <cell r="A36">
            <v>265841</v>
          </cell>
          <cell r="B36" t="str">
            <v>Beld  Brian</v>
          </cell>
          <cell r="C36" t="str">
            <v>BV De Gebrande Waateren</v>
          </cell>
          <cell r="D36">
            <v>10453</v>
          </cell>
          <cell r="E36" t="str">
            <v>Goorsestraat 28 C</v>
          </cell>
          <cell r="F36" t="str">
            <v>7496 AE</v>
          </cell>
          <cell r="G36" t="str">
            <v>Hengevelde</v>
          </cell>
          <cell r="H36" t="str">
            <v>brianbeld78@gmail.com</v>
          </cell>
          <cell r="J36" t="str">
            <v>06-28387919</v>
          </cell>
          <cell r="K36" t="str">
            <v>CCS</v>
          </cell>
          <cell r="L36" t="str">
            <v>M</v>
          </cell>
          <cell r="M36">
            <v>33620</v>
          </cell>
          <cell r="N36" t="str">
            <v>J.G.B.</v>
          </cell>
        </row>
        <row r="37">
          <cell r="A37">
            <v>268187</v>
          </cell>
          <cell r="B37" t="str">
            <v>Belling  Elroy</v>
          </cell>
          <cell r="C37" t="str">
            <v>BV B.V.V. '75</v>
          </cell>
          <cell r="D37">
            <v>10517</v>
          </cell>
          <cell r="E37" t="str">
            <v>De Woerd 39</v>
          </cell>
          <cell r="F37" t="str">
            <v>7091 VN</v>
          </cell>
          <cell r="G37" t="str">
            <v>Dinxperlo</v>
          </cell>
          <cell r="H37" t="str">
            <v>elroybelling1994@icloud.com</v>
          </cell>
          <cell r="J37">
            <v>643549766</v>
          </cell>
          <cell r="K37" t="str">
            <v>CCS</v>
          </cell>
          <cell r="L37" t="str">
            <v>M</v>
          </cell>
          <cell r="M37">
            <v>34476</v>
          </cell>
          <cell r="N37" t="str">
            <v>E</v>
          </cell>
        </row>
        <row r="38">
          <cell r="A38">
            <v>383973</v>
          </cell>
          <cell r="B38" t="str">
            <v>Belling  Ricardo</v>
          </cell>
          <cell r="C38" t="str">
            <v>BV De Peppel</v>
          </cell>
          <cell r="D38">
            <v>15749</v>
          </cell>
          <cell r="E38" t="str">
            <v>Allee 116</v>
          </cell>
          <cell r="F38" t="str">
            <v>7071 BW</v>
          </cell>
          <cell r="G38" t="str">
            <v>Ulft</v>
          </cell>
          <cell r="H38" t="str">
            <v>ricardobelling91@icloud.com</v>
          </cell>
          <cell r="J38" t="str">
            <v>06-19633249</v>
          </cell>
          <cell r="K38" t="str">
            <v>CCS</v>
          </cell>
          <cell r="L38" t="str">
            <v>M</v>
          </cell>
          <cell r="M38">
            <v>33590</v>
          </cell>
          <cell r="N38" t="str">
            <v>R.</v>
          </cell>
        </row>
        <row r="39">
          <cell r="A39">
            <v>383939</v>
          </cell>
          <cell r="B39" t="str">
            <v>Beltman  Giny</v>
          </cell>
          <cell r="C39" t="str">
            <v>BC Bousema Lochem</v>
          </cell>
          <cell r="D39">
            <v>13482</v>
          </cell>
          <cell r="E39" t="str">
            <v>Noorderbleek 18</v>
          </cell>
          <cell r="F39" t="str">
            <v>7241 BW</v>
          </cell>
          <cell r="G39" t="str">
            <v>Lochem</v>
          </cell>
          <cell r="H39" t="str">
            <v>ginybel@live.nl</v>
          </cell>
          <cell r="J39" t="str">
            <v>06-25520277</v>
          </cell>
          <cell r="K39" t="str">
            <v>CCS</v>
          </cell>
          <cell r="L39" t="str">
            <v>F</v>
          </cell>
          <cell r="M39">
            <v>22385</v>
          </cell>
          <cell r="N39" t="str">
            <v>G</v>
          </cell>
        </row>
        <row r="40">
          <cell r="A40">
            <v>148962</v>
          </cell>
          <cell r="B40" t="str">
            <v>Bend van der Hans</v>
          </cell>
          <cell r="C40" t="str">
            <v>BV De Leeuw</v>
          </cell>
          <cell r="D40">
            <v>10513</v>
          </cell>
          <cell r="E40" t="str">
            <v>Smitskamp 12</v>
          </cell>
          <cell r="F40" t="str">
            <v>7121 HJ</v>
          </cell>
          <cell r="G40" t="str">
            <v>Aalten</v>
          </cell>
          <cell r="H40" t="str">
            <v>jan_hofsteengejr@hotmail.com</v>
          </cell>
          <cell r="I40" t="str">
            <v>0543-474276</v>
          </cell>
          <cell r="K40" t="str">
            <v>CCS</v>
          </cell>
          <cell r="L40" t="str">
            <v>M</v>
          </cell>
          <cell r="M40">
            <v>18768</v>
          </cell>
          <cell r="N40" t="str">
            <v>J.T.A.</v>
          </cell>
        </row>
        <row r="41">
          <cell r="A41">
            <v>387417</v>
          </cell>
          <cell r="B41" t="str">
            <v>Berenbroek  Johan Lutje</v>
          </cell>
          <cell r="C41" t="str">
            <v>BC De Wieke</v>
          </cell>
          <cell r="D41">
            <v>12063</v>
          </cell>
          <cell r="E41" t="str">
            <v>Hegeveldweg 14</v>
          </cell>
          <cell r="F41" t="str">
            <v>7481 RA</v>
          </cell>
          <cell r="G41" t="str">
            <v>Haaksbergen</v>
          </cell>
          <cell r="H41" t="str">
            <v>johanlutjeberenbroek@gmail.com</v>
          </cell>
          <cell r="K41" t="str">
            <v>CCS</v>
          </cell>
          <cell r="L41" t="str">
            <v>M</v>
          </cell>
          <cell r="M41">
            <v>20743</v>
          </cell>
          <cell r="N41" t="str">
            <v>J.L.</v>
          </cell>
        </row>
        <row r="42">
          <cell r="A42">
            <v>389392</v>
          </cell>
          <cell r="B42" t="str">
            <v>Berendsen  Frits</v>
          </cell>
          <cell r="C42" t="str">
            <v>BV 't Kevelder</v>
          </cell>
          <cell r="D42">
            <v>10438</v>
          </cell>
          <cell r="E42" t="str">
            <v>De Smidse 14</v>
          </cell>
          <cell r="F42" t="str">
            <v>7261 ZZ</v>
          </cell>
          <cell r="G42" t="str">
            <v>Ruurlo</v>
          </cell>
          <cell r="H42" t="str">
            <v>f.berendsen1949@outlook.com</v>
          </cell>
          <cell r="J42">
            <v>612811037</v>
          </cell>
          <cell r="K42" t="str">
            <v>CCS</v>
          </cell>
          <cell r="L42" t="str">
            <v>M</v>
          </cell>
          <cell r="M42">
            <v>18175</v>
          </cell>
          <cell r="N42" t="str">
            <v>F.</v>
          </cell>
        </row>
        <row r="43">
          <cell r="A43">
            <v>166973</v>
          </cell>
          <cell r="B43" t="str">
            <v>Berenschot  Patrick</v>
          </cell>
          <cell r="C43" t="str">
            <v>BV De Driesprong</v>
          </cell>
          <cell r="D43">
            <v>10510</v>
          </cell>
          <cell r="E43" t="str">
            <v>Trompstraat 10</v>
          </cell>
          <cell r="F43" t="str">
            <v>7122 VW</v>
          </cell>
          <cell r="G43" t="str">
            <v>Aalten</v>
          </cell>
          <cell r="H43" t="str">
            <v>patbeer1@live.nl</v>
          </cell>
          <cell r="J43" t="str">
            <v>06-30708845</v>
          </cell>
          <cell r="K43" t="str">
            <v>CCS</v>
          </cell>
          <cell r="L43" t="str">
            <v>M</v>
          </cell>
          <cell r="M43">
            <v>27065</v>
          </cell>
          <cell r="N43" t="str">
            <v>P.</v>
          </cell>
        </row>
        <row r="44">
          <cell r="A44">
            <v>389805</v>
          </cell>
          <cell r="B44" t="str">
            <v>Berkelder  Hans</v>
          </cell>
          <cell r="C44" t="str">
            <v>BV 't Kevelder</v>
          </cell>
          <cell r="D44">
            <v>10438</v>
          </cell>
          <cell r="E44" t="str">
            <v>Haver 1</v>
          </cell>
          <cell r="F44" t="str">
            <v>7261 JD</v>
          </cell>
          <cell r="G44" t="str">
            <v>Ruurlo</v>
          </cell>
          <cell r="H44" t="str">
            <v>hans@berkelder.nl</v>
          </cell>
          <cell r="J44">
            <v>630109676</v>
          </cell>
          <cell r="K44" t="str">
            <v>CCS</v>
          </cell>
          <cell r="L44" t="str">
            <v>M</v>
          </cell>
          <cell r="M44">
            <v>21429</v>
          </cell>
          <cell r="N44" t="str">
            <v>H.</v>
          </cell>
        </row>
        <row r="45">
          <cell r="A45">
            <v>136281</v>
          </cell>
          <cell r="B45" t="str">
            <v>Beste  Mirco</v>
          </cell>
          <cell r="C45" t="str">
            <v>BV Grensstoters Rekken</v>
          </cell>
          <cell r="D45">
            <v>10439</v>
          </cell>
          <cell r="E45" t="str">
            <v>Frans Halsstraat 38</v>
          </cell>
          <cell r="F45" t="str">
            <v>7482 XP</v>
          </cell>
          <cell r="G45" t="str">
            <v>Haaksbergen</v>
          </cell>
          <cell r="H45" t="str">
            <v>Bestesetje@hotmail.com</v>
          </cell>
          <cell r="I45" t="str">
            <v>053-5722827</v>
          </cell>
          <cell r="J45" t="str">
            <v>06-29520966</v>
          </cell>
          <cell r="K45" t="str">
            <v>CCS</v>
          </cell>
          <cell r="L45" t="str">
            <v>M</v>
          </cell>
          <cell r="M45">
            <v>27888</v>
          </cell>
          <cell r="N45" t="str">
            <v>M</v>
          </cell>
        </row>
        <row r="46">
          <cell r="A46">
            <v>104614</v>
          </cell>
          <cell r="B46" t="str">
            <v>Beukelaer de Frans</v>
          </cell>
          <cell r="C46" t="str">
            <v>BV De Leeuw</v>
          </cell>
          <cell r="D46">
            <v>10513</v>
          </cell>
          <cell r="E46" t="str">
            <v>Smitskamp 14</v>
          </cell>
          <cell r="F46" t="str">
            <v>7121 HJ</v>
          </cell>
          <cell r="G46" t="str">
            <v>Aalten</v>
          </cell>
          <cell r="H46" t="str">
            <v>fransdebeukelaer@kpnmail.nl</v>
          </cell>
          <cell r="I46" t="str">
            <v>0543-471361</v>
          </cell>
          <cell r="K46" t="str">
            <v>CCS</v>
          </cell>
          <cell r="L46" t="str">
            <v>M</v>
          </cell>
          <cell r="M46">
            <v>17675</v>
          </cell>
          <cell r="N46" t="str">
            <v>F.J.M.</v>
          </cell>
        </row>
        <row r="47">
          <cell r="A47">
            <v>385955</v>
          </cell>
          <cell r="B47" t="str">
            <v>Beumer  Henri</v>
          </cell>
          <cell r="C47" t="str">
            <v>BV Markelo</v>
          </cell>
          <cell r="D47">
            <v>16014</v>
          </cell>
          <cell r="E47" t="str">
            <v>J.C. Romijnlaan 14</v>
          </cell>
          <cell r="F47" t="str">
            <v>7475 CT</v>
          </cell>
          <cell r="G47" t="str">
            <v>Markelo</v>
          </cell>
          <cell r="H47" t="str">
            <v>henribeumer@gmail.com</v>
          </cell>
          <cell r="J47" t="str">
            <v>06-23058911</v>
          </cell>
          <cell r="K47" t="str">
            <v>CCS</v>
          </cell>
          <cell r="L47" t="str">
            <v>M</v>
          </cell>
          <cell r="M47">
            <v>32571</v>
          </cell>
          <cell r="N47" t="str">
            <v>H</v>
          </cell>
        </row>
        <row r="48">
          <cell r="A48">
            <v>173533</v>
          </cell>
          <cell r="B48" t="str">
            <v>Blanken  Robert</v>
          </cell>
          <cell r="C48" t="str">
            <v>BV Grensstoters Rekken</v>
          </cell>
          <cell r="D48">
            <v>10439</v>
          </cell>
          <cell r="E48" t="str">
            <v>Huikert 22</v>
          </cell>
          <cell r="F48" t="str">
            <v>7161 GJ</v>
          </cell>
          <cell r="G48" t="str">
            <v>Neede</v>
          </cell>
          <cell r="H48" t="str">
            <v>robert-blanken@hotmail.nl</v>
          </cell>
          <cell r="I48">
            <v>31651542560</v>
          </cell>
          <cell r="J48" t="str">
            <v>06-51542560</v>
          </cell>
          <cell r="K48" t="str">
            <v>CCS</v>
          </cell>
          <cell r="L48" t="str">
            <v>M</v>
          </cell>
          <cell r="M48">
            <v>23587</v>
          </cell>
          <cell r="N48" t="str">
            <v>R.B.T.</v>
          </cell>
        </row>
        <row r="49">
          <cell r="A49">
            <v>203639</v>
          </cell>
          <cell r="B49" t="str">
            <v>Blekkink  Marco</v>
          </cell>
          <cell r="C49" t="str">
            <v>BV De Leeuw</v>
          </cell>
          <cell r="D49">
            <v>10513</v>
          </cell>
          <cell r="E49" t="str">
            <v>Sniedersweide 43</v>
          </cell>
          <cell r="F49" t="str">
            <v>7123 AJ</v>
          </cell>
          <cell r="G49" t="str">
            <v>Aalten</v>
          </cell>
          <cell r="H49" t="str">
            <v>marco.blekkink@kpnmail.nl</v>
          </cell>
          <cell r="I49" t="str">
            <v>0543-473096</v>
          </cell>
          <cell r="J49" t="str">
            <v>06-12387933</v>
          </cell>
          <cell r="K49" t="str">
            <v>CCS</v>
          </cell>
          <cell r="L49" t="str">
            <v>M</v>
          </cell>
          <cell r="M49">
            <v>26514</v>
          </cell>
          <cell r="N49" t="str">
            <v>M.</v>
          </cell>
        </row>
        <row r="50">
          <cell r="A50">
            <v>110821</v>
          </cell>
          <cell r="B50" t="str">
            <v>Bleumink  Leo</v>
          </cell>
          <cell r="C50" t="str">
            <v>BV  De Kroon Eibergen</v>
          </cell>
          <cell r="D50">
            <v>10447</v>
          </cell>
          <cell r="E50" t="str">
            <v>Pelkweg 10</v>
          </cell>
          <cell r="F50" t="str">
            <v>7152 JV</v>
          </cell>
          <cell r="G50" t="str">
            <v>Eibergen</v>
          </cell>
          <cell r="H50" t="str">
            <v>leobleumink@hotmail.com</v>
          </cell>
          <cell r="I50" t="str">
            <v>0545-473026</v>
          </cell>
          <cell r="J50" t="str">
            <v>06-43238721</v>
          </cell>
          <cell r="K50" t="str">
            <v>CCS</v>
          </cell>
          <cell r="L50" t="str">
            <v>M</v>
          </cell>
          <cell r="M50">
            <v>19656</v>
          </cell>
          <cell r="N50" t="str">
            <v>L.F.G.</v>
          </cell>
        </row>
        <row r="51">
          <cell r="A51">
            <v>155295</v>
          </cell>
          <cell r="B51" t="str">
            <v>Boeijink  Henk</v>
          </cell>
          <cell r="C51" t="str">
            <v>BV 't Heukske</v>
          </cell>
          <cell r="D51">
            <v>10455</v>
          </cell>
          <cell r="E51" t="str">
            <v>Eikenlaan 10</v>
          </cell>
          <cell r="F51" t="str">
            <v>7151 WV</v>
          </cell>
          <cell r="G51" t="str">
            <v>Eibergen</v>
          </cell>
          <cell r="H51" t="str">
            <v>henkboeijink8@gmail.com</v>
          </cell>
          <cell r="J51" t="str">
            <v>06-46165741</v>
          </cell>
          <cell r="K51" t="str">
            <v>CCS</v>
          </cell>
          <cell r="L51" t="str">
            <v>M</v>
          </cell>
          <cell r="M51">
            <v>22937</v>
          </cell>
          <cell r="N51" t="str">
            <v>H.F.</v>
          </cell>
        </row>
        <row r="52">
          <cell r="A52">
            <v>215747</v>
          </cell>
          <cell r="B52" t="str">
            <v>Boer de Roy</v>
          </cell>
          <cell r="C52" t="str">
            <v>BC De Wieke</v>
          </cell>
          <cell r="D52">
            <v>12063</v>
          </cell>
          <cell r="E52" t="str">
            <v>Ravelstraat 23</v>
          </cell>
          <cell r="F52" t="str">
            <v>7482 TR</v>
          </cell>
          <cell r="G52" t="str">
            <v>Haaksbergen</v>
          </cell>
          <cell r="H52" t="str">
            <v>roydeboer26@hotmail.com</v>
          </cell>
          <cell r="J52" t="str">
            <v>06-28620516</v>
          </cell>
          <cell r="K52" t="str">
            <v>CCS</v>
          </cell>
          <cell r="L52" t="str">
            <v>M</v>
          </cell>
          <cell r="M52">
            <v>27815</v>
          </cell>
          <cell r="N52" t="str">
            <v>R.</v>
          </cell>
        </row>
        <row r="53">
          <cell r="A53">
            <v>133107</v>
          </cell>
          <cell r="B53" t="str">
            <v>Boer de Ruben</v>
          </cell>
          <cell r="C53" t="str">
            <v>BV De Driehoek</v>
          </cell>
          <cell r="D53">
            <v>10521</v>
          </cell>
          <cell r="E53" t="str">
            <v>Zuivelweg 130</v>
          </cell>
          <cell r="F53" t="str">
            <v>7003 CJ</v>
          </cell>
          <cell r="G53" t="str">
            <v>Doetinchem</v>
          </cell>
          <cell r="H53" t="str">
            <v>rubendeboer@live.nl</v>
          </cell>
          <cell r="I53" t="str">
            <v>0543-546070</v>
          </cell>
          <cell r="J53" t="str">
            <v>06-51122247</v>
          </cell>
          <cell r="K53" t="str">
            <v>CCS</v>
          </cell>
          <cell r="L53" t="str">
            <v>M</v>
          </cell>
          <cell r="M53">
            <v>27830</v>
          </cell>
          <cell r="N53" t="str">
            <v>R.</v>
          </cell>
        </row>
        <row r="54">
          <cell r="A54">
            <v>223630</v>
          </cell>
          <cell r="B54" t="str">
            <v>Boesveld  Ernst Jan</v>
          </cell>
          <cell r="C54" t="str">
            <v>BC Bousema Lochem</v>
          </cell>
          <cell r="D54">
            <v>13482</v>
          </cell>
          <cell r="E54" t="str">
            <v>De Bakkerij 64</v>
          </cell>
          <cell r="F54" t="str">
            <v>7245 AZ</v>
          </cell>
          <cell r="G54" t="str">
            <v>Laren (Gld)</v>
          </cell>
          <cell r="H54" t="str">
            <v>ej.boesveld@kpnmail.nl</v>
          </cell>
          <cell r="I54" t="str">
            <v>0573-459967</v>
          </cell>
          <cell r="J54" t="str">
            <v>06-23721006</v>
          </cell>
          <cell r="K54" t="str">
            <v>CCS</v>
          </cell>
          <cell r="L54" t="str">
            <v>M</v>
          </cell>
          <cell r="M54">
            <v>26506</v>
          </cell>
          <cell r="N54" t="str">
            <v>E.</v>
          </cell>
        </row>
        <row r="55">
          <cell r="A55">
            <v>389153</v>
          </cell>
          <cell r="B55" t="str">
            <v>Boin  Igor</v>
          </cell>
          <cell r="C55" t="str">
            <v>BC Bousema Lochem</v>
          </cell>
          <cell r="D55">
            <v>13482</v>
          </cell>
          <cell r="E55" t="str">
            <v>Lochemseweg 17</v>
          </cell>
          <cell r="F55" t="str">
            <v>7244 AA</v>
          </cell>
          <cell r="G55" t="str">
            <v>Barchem</v>
          </cell>
          <cell r="H55" t="str">
            <v>insideglobal@icloud.com</v>
          </cell>
          <cell r="K55" t="str">
            <v>CCS</v>
          </cell>
          <cell r="L55" t="str">
            <v>M</v>
          </cell>
          <cell r="M55">
            <v>23079</v>
          </cell>
          <cell r="N55" t="str">
            <v>I</v>
          </cell>
        </row>
        <row r="56">
          <cell r="A56">
            <v>153180</v>
          </cell>
          <cell r="B56" t="str">
            <v>Bok  Henk</v>
          </cell>
          <cell r="C56" t="str">
            <v>BC Neede</v>
          </cell>
          <cell r="D56">
            <v>10459</v>
          </cell>
          <cell r="E56" t="str">
            <v>Diepenheimseweg 21</v>
          </cell>
          <cell r="F56" t="str">
            <v>7161 MH</v>
          </cell>
          <cell r="G56" t="str">
            <v>Neede</v>
          </cell>
          <cell r="H56" t="str">
            <v>deoldemolle@gmail.com</v>
          </cell>
          <cell r="I56" t="str">
            <v>0545-294540</v>
          </cell>
          <cell r="K56" t="str">
            <v>CCS</v>
          </cell>
          <cell r="L56" t="str">
            <v>M</v>
          </cell>
          <cell r="M56">
            <v>18940</v>
          </cell>
          <cell r="N56" t="str">
            <v>H.B.</v>
          </cell>
        </row>
        <row r="57">
          <cell r="A57">
            <v>215077</v>
          </cell>
          <cell r="B57" t="str">
            <v>Bok  Leny</v>
          </cell>
          <cell r="C57" t="str">
            <v>BC Neede</v>
          </cell>
          <cell r="D57">
            <v>10459</v>
          </cell>
          <cell r="E57" t="str">
            <v>Diepenheimseweg 21</v>
          </cell>
          <cell r="F57" t="str">
            <v>7161 MH</v>
          </cell>
          <cell r="G57" t="str">
            <v>Neede</v>
          </cell>
          <cell r="H57" t="str">
            <v>deoldemolle@gmail.com</v>
          </cell>
          <cell r="I57" t="str">
            <v>0545-294540</v>
          </cell>
          <cell r="K57" t="str">
            <v>CCS</v>
          </cell>
          <cell r="L57" t="str">
            <v>F</v>
          </cell>
          <cell r="M57">
            <v>19571</v>
          </cell>
          <cell r="N57" t="str">
            <v>L.</v>
          </cell>
        </row>
        <row r="58">
          <cell r="A58">
            <v>110859</v>
          </cell>
          <cell r="B58" t="str">
            <v>Bok  Maurice</v>
          </cell>
          <cell r="C58" t="str">
            <v>BC Neede</v>
          </cell>
          <cell r="D58">
            <v>10459</v>
          </cell>
          <cell r="E58" t="str">
            <v>Mr G.G. van Prinstererstraat 21</v>
          </cell>
          <cell r="F58" t="str">
            <v>7161 ZN</v>
          </cell>
          <cell r="G58" t="str">
            <v>Neede</v>
          </cell>
          <cell r="H58" t="str">
            <v>mauricebok19@gmail.com</v>
          </cell>
          <cell r="J58" t="str">
            <v>06-19081914</v>
          </cell>
          <cell r="K58" t="str">
            <v>CCS</v>
          </cell>
          <cell r="L58" t="str">
            <v>M</v>
          </cell>
          <cell r="M58">
            <v>25610</v>
          </cell>
          <cell r="N58" t="str">
            <v>M.G.J.</v>
          </cell>
        </row>
        <row r="59">
          <cell r="A59">
            <v>158798</v>
          </cell>
          <cell r="B59" t="str">
            <v>Boland  Mark</v>
          </cell>
          <cell r="C59" t="str">
            <v>BV Ons Huis</v>
          </cell>
          <cell r="D59">
            <v>10519</v>
          </cell>
          <cell r="E59" t="str">
            <v>Hoge Heurnseweg 16</v>
          </cell>
          <cell r="F59" t="str">
            <v>7095 CH</v>
          </cell>
          <cell r="G59" t="str">
            <v>De Heurne</v>
          </cell>
          <cell r="H59" t="str">
            <v>info@markebo.nl</v>
          </cell>
          <cell r="I59" t="str">
            <v>0315-652160</v>
          </cell>
          <cell r="K59" t="str">
            <v>CCS</v>
          </cell>
          <cell r="L59" t="str">
            <v>M</v>
          </cell>
          <cell r="M59">
            <v>26679</v>
          </cell>
          <cell r="N59" t="str">
            <v>M.</v>
          </cell>
        </row>
        <row r="60">
          <cell r="A60">
            <v>264011</v>
          </cell>
          <cell r="B60" t="str">
            <v>Bolder Jr.  Joep</v>
          </cell>
          <cell r="C60" t="str">
            <v>BC Bousema Lochem</v>
          </cell>
          <cell r="D60">
            <v>13482</v>
          </cell>
          <cell r="E60" t="str">
            <v>Enkweg 11</v>
          </cell>
          <cell r="F60" t="str">
            <v>7242 KA</v>
          </cell>
          <cell r="G60" t="str">
            <v>Lochem</v>
          </cell>
          <cell r="H60" t="str">
            <v>joep.bolder@gmail.com</v>
          </cell>
          <cell r="I60" t="str">
            <v>0573-441315</v>
          </cell>
          <cell r="J60" t="str">
            <v>06-12392448</v>
          </cell>
          <cell r="K60" t="str">
            <v>CCS</v>
          </cell>
          <cell r="L60" t="str">
            <v>M</v>
          </cell>
          <cell r="M60">
            <v>22492</v>
          </cell>
          <cell r="N60" t="str">
            <v>J.</v>
          </cell>
        </row>
        <row r="61">
          <cell r="A61">
            <v>389311</v>
          </cell>
          <cell r="B61" t="str">
            <v>Bolhuis Van Bastiaan</v>
          </cell>
          <cell r="C61" t="str">
            <v>BC Bousema Lochem</v>
          </cell>
          <cell r="D61">
            <v>13482</v>
          </cell>
          <cell r="E61" t="str">
            <v>Wilhelminalaan 8</v>
          </cell>
          <cell r="F61" t="str">
            <v>7241 HD</v>
          </cell>
          <cell r="G61" t="str">
            <v>Lochem</v>
          </cell>
          <cell r="H61" t="str">
            <v>vanbolhuis@hotmail.com</v>
          </cell>
          <cell r="I61" t="str">
            <v>0031 6 11679978</v>
          </cell>
          <cell r="K61" t="str">
            <v>CCS</v>
          </cell>
          <cell r="L61" t="str">
            <v>M</v>
          </cell>
          <cell r="M61">
            <v>27785</v>
          </cell>
          <cell r="N61" t="str">
            <v>B</v>
          </cell>
        </row>
        <row r="62">
          <cell r="A62">
            <v>218001</v>
          </cell>
          <cell r="B62" t="str">
            <v>Bolster  Alex</v>
          </cell>
          <cell r="C62" t="str">
            <v>BV 't Heukske</v>
          </cell>
          <cell r="D62">
            <v>10455</v>
          </cell>
          <cell r="E62" t="str">
            <v>Primulastraat 12</v>
          </cell>
          <cell r="F62" t="str">
            <v>7151 GR</v>
          </cell>
          <cell r="G62" t="str">
            <v>Eibergen</v>
          </cell>
          <cell r="H62" t="str">
            <v>abolster20@gmail.com</v>
          </cell>
          <cell r="I62" t="str">
            <v>0545-471663</v>
          </cell>
          <cell r="J62">
            <v>643808518</v>
          </cell>
          <cell r="K62" t="str">
            <v>CCS</v>
          </cell>
          <cell r="L62" t="str">
            <v>M</v>
          </cell>
          <cell r="M62">
            <v>23651</v>
          </cell>
          <cell r="N62" t="str">
            <v>A</v>
          </cell>
        </row>
        <row r="63">
          <cell r="A63">
            <v>276553</v>
          </cell>
          <cell r="B63" t="str">
            <v>Bolster  Hans</v>
          </cell>
          <cell r="C63" t="str">
            <v>BC Neede</v>
          </cell>
          <cell r="D63">
            <v>10459</v>
          </cell>
          <cell r="E63" t="str">
            <v>Fazantweg 36</v>
          </cell>
          <cell r="F63" t="str">
            <v>7161 HR</v>
          </cell>
          <cell r="G63" t="str">
            <v>Neede</v>
          </cell>
          <cell r="H63" t="str">
            <v>hansbolster@yahoo.com</v>
          </cell>
          <cell r="J63" t="str">
            <v>06-12345678</v>
          </cell>
          <cell r="K63" t="str">
            <v>CCS</v>
          </cell>
          <cell r="L63" t="str">
            <v>M</v>
          </cell>
          <cell r="M63">
            <v>21476</v>
          </cell>
          <cell r="N63" t="str">
            <v>H</v>
          </cell>
        </row>
        <row r="64">
          <cell r="A64">
            <v>212563</v>
          </cell>
          <cell r="B64" t="str">
            <v>Bolwerk  Stef</v>
          </cell>
          <cell r="C64" t="str">
            <v>Ons Genoegen Heurne</v>
          </cell>
          <cell r="D64">
            <v>10576</v>
          </cell>
          <cell r="E64" t="str">
            <v>Luimesweg 4</v>
          </cell>
          <cell r="F64" t="str">
            <v>7084 BG</v>
          </cell>
          <cell r="G64" t="str">
            <v>Breedenbroek</v>
          </cell>
          <cell r="H64" t="str">
            <v>sbolwerk@kpnmail.nl</v>
          </cell>
          <cell r="J64" t="str">
            <v>06-57397398</v>
          </cell>
          <cell r="K64" t="str">
            <v>CCS</v>
          </cell>
          <cell r="L64" t="str">
            <v>M</v>
          </cell>
          <cell r="M64">
            <v>22617</v>
          </cell>
          <cell r="N64" t="str">
            <v>SJM</v>
          </cell>
        </row>
        <row r="65">
          <cell r="A65">
            <v>149771</v>
          </cell>
          <cell r="B65" t="str">
            <v>Bongaarts  Jan</v>
          </cell>
          <cell r="C65" t="str">
            <v>BV Grolzicht</v>
          </cell>
          <cell r="D65">
            <v>13483</v>
          </cell>
          <cell r="E65" t="str">
            <v>Thorbeckestraat 25</v>
          </cell>
          <cell r="F65" t="str">
            <v>7141 TT</v>
          </cell>
          <cell r="G65" t="str">
            <v>Groenlo</v>
          </cell>
          <cell r="H65" t="str">
            <v>j.bongaarts@upcmail.nl</v>
          </cell>
          <cell r="J65" t="str">
            <v>06-22889366</v>
          </cell>
          <cell r="K65" t="str">
            <v>CCS</v>
          </cell>
          <cell r="L65" t="str">
            <v>M</v>
          </cell>
          <cell r="M65">
            <v>18287</v>
          </cell>
          <cell r="N65" t="str">
            <v>J.A.B.</v>
          </cell>
        </row>
        <row r="66">
          <cell r="A66">
            <v>110351</v>
          </cell>
          <cell r="B66" t="str">
            <v>Bongers  Henry</v>
          </cell>
          <cell r="C66" t="str">
            <v>BV De Driehoek</v>
          </cell>
          <cell r="D66">
            <v>10521</v>
          </cell>
          <cell r="E66" t="str">
            <v>Pastoor Zanderinkstraat 32</v>
          </cell>
          <cell r="F66" t="str">
            <v>7136 LR</v>
          </cell>
          <cell r="G66" t="str">
            <v>Zieuwent</v>
          </cell>
          <cell r="H66" t="str">
            <v>henry12@hetnet.nl</v>
          </cell>
          <cell r="I66" t="str">
            <v>0544-352994</v>
          </cell>
          <cell r="J66" t="str">
            <v>06-12844601</v>
          </cell>
          <cell r="K66" t="str">
            <v>CCS</v>
          </cell>
          <cell r="L66" t="str">
            <v>M</v>
          </cell>
          <cell r="M66">
            <v>21444</v>
          </cell>
          <cell r="N66" t="str">
            <v>H.G.J.</v>
          </cell>
        </row>
        <row r="67">
          <cell r="A67">
            <v>384479</v>
          </cell>
          <cell r="B67" t="str">
            <v>Bongers  Peter</v>
          </cell>
          <cell r="C67" t="str">
            <v>BV B.V.V. '75</v>
          </cell>
          <cell r="D67">
            <v>10517</v>
          </cell>
          <cell r="E67" t="str">
            <v>Nieuwstraat 22</v>
          </cell>
          <cell r="F67" t="str">
            <v>7091 DG</v>
          </cell>
          <cell r="G67" t="str">
            <v>Dinxperlo</v>
          </cell>
          <cell r="H67" t="str">
            <v>ptrbngrs41@gmail.com</v>
          </cell>
          <cell r="J67">
            <v>653762952</v>
          </cell>
          <cell r="K67" t="str">
            <v>CCS</v>
          </cell>
          <cell r="L67" t="str">
            <v>M</v>
          </cell>
          <cell r="M67">
            <v>24591</v>
          </cell>
          <cell r="N67" t="str">
            <v>P</v>
          </cell>
        </row>
        <row r="68">
          <cell r="A68">
            <v>110352</v>
          </cell>
          <cell r="B68" t="str">
            <v>Bongers  Tonnie</v>
          </cell>
          <cell r="C68" t="str">
            <v>BV 't Kevelder</v>
          </cell>
          <cell r="D68">
            <v>10438</v>
          </cell>
          <cell r="E68" t="str">
            <v>Op den Bond 1 E</v>
          </cell>
          <cell r="F68" t="str">
            <v>7136 MT</v>
          </cell>
          <cell r="G68" t="str">
            <v>Zieuwent</v>
          </cell>
          <cell r="H68" t="str">
            <v>a.bongers942@upcmail.nl</v>
          </cell>
          <cell r="I68" t="str">
            <v>0544-351271</v>
          </cell>
          <cell r="J68" t="str">
            <v>06-38097156</v>
          </cell>
          <cell r="K68" t="str">
            <v>CCS</v>
          </cell>
          <cell r="L68" t="str">
            <v>M</v>
          </cell>
          <cell r="M68">
            <v>19432</v>
          </cell>
          <cell r="N68" t="str">
            <v>A.J.H.J.</v>
          </cell>
        </row>
        <row r="69">
          <cell r="A69">
            <v>389501</v>
          </cell>
          <cell r="B69" t="str">
            <v>Boom  Guido</v>
          </cell>
          <cell r="C69" t="str">
            <v>BV Wenters</v>
          </cell>
          <cell r="D69">
            <v>10512</v>
          </cell>
          <cell r="E69" t="str">
            <v>Piersonstraat 7</v>
          </cell>
          <cell r="F69" t="str">
            <v>7103 HA</v>
          </cell>
          <cell r="G69" t="str">
            <v>Winterswijk</v>
          </cell>
          <cell r="H69" t="str">
            <v>guidoboom@hotmail.com</v>
          </cell>
          <cell r="K69" t="str">
            <v>CCS</v>
          </cell>
          <cell r="L69" t="str">
            <v>M</v>
          </cell>
          <cell r="M69">
            <v>28231</v>
          </cell>
          <cell r="N69" t="str">
            <v>G</v>
          </cell>
        </row>
        <row r="70">
          <cell r="A70">
            <v>210190</v>
          </cell>
          <cell r="B70" t="str">
            <v>Boom  Hugo</v>
          </cell>
          <cell r="C70" t="str">
            <v>BV Ellenkamp</v>
          </cell>
          <cell r="D70">
            <v>10435</v>
          </cell>
          <cell r="E70" t="str">
            <v>Borculoseweg 16</v>
          </cell>
          <cell r="F70" t="str">
            <v>7273 SJ</v>
          </cell>
          <cell r="G70" t="str">
            <v>Haarlo</v>
          </cell>
          <cell r="H70" t="str">
            <v>hugbooster@gmail.com</v>
          </cell>
          <cell r="I70" t="str">
            <v>0545-261415</v>
          </cell>
          <cell r="K70" t="str">
            <v>CCS</v>
          </cell>
          <cell r="L70" t="str">
            <v>M</v>
          </cell>
          <cell r="M70">
            <v>26171</v>
          </cell>
          <cell r="N70" t="str">
            <v>H.</v>
          </cell>
        </row>
        <row r="71">
          <cell r="A71">
            <v>389806</v>
          </cell>
          <cell r="B71" t="str">
            <v>Boomgaars  Hermien</v>
          </cell>
          <cell r="C71" t="str">
            <v>BV 't Kevelder</v>
          </cell>
          <cell r="D71">
            <v>10438</v>
          </cell>
          <cell r="E71" t="str">
            <v>de Steege 17</v>
          </cell>
          <cell r="F71" t="str">
            <v>7136 ML</v>
          </cell>
          <cell r="G71" t="str">
            <v>Zieuwent</v>
          </cell>
          <cell r="H71" t="str">
            <v>hermienboomgaars@hotmail.com</v>
          </cell>
          <cell r="J71">
            <v>625523965</v>
          </cell>
          <cell r="K71" t="str">
            <v>CCS</v>
          </cell>
          <cell r="L71" t="str">
            <v>F</v>
          </cell>
          <cell r="M71">
            <v>19018</v>
          </cell>
          <cell r="N71" t="str">
            <v>H.</v>
          </cell>
        </row>
        <row r="72">
          <cell r="A72">
            <v>229722</v>
          </cell>
          <cell r="B72" t="str">
            <v>Bos  Lakchai</v>
          </cell>
          <cell r="C72" t="str">
            <v>BC Bousema Lochem</v>
          </cell>
          <cell r="D72">
            <v>13482</v>
          </cell>
          <cell r="E72" t="str">
            <v>Vilderstraat 16 D</v>
          </cell>
          <cell r="F72" t="str">
            <v>7241 BZ</v>
          </cell>
          <cell r="G72" t="str">
            <v>Lochem</v>
          </cell>
          <cell r="H72" t="str">
            <v>lakkybos@gmail.com</v>
          </cell>
          <cell r="J72" t="str">
            <v>06-14535768</v>
          </cell>
          <cell r="K72" t="str">
            <v>CCS</v>
          </cell>
          <cell r="L72" t="str">
            <v>M</v>
          </cell>
          <cell r="M72">
            <v>31158</v>
          </cell>
          <cell r="N72" t="str">
            <v>L.</v>
          </cell>
        </row>
        <row r="73">
          <cell r="A73">
            <v>389503</v>
          </cell>
          <cell r="B73" t="str">
            <v>Bóse  Raimund</v>
          </cell>
          <cell r="C73" t="str">
            <v>BV Wenters</v>
          </cell>
          <cell r="D73">
            <v>10512</v>
          </cell>
          <cell r="E73" t="str">
            <v>Irisstraat 1</v>
          </cell>
          <cell r="F73" t="str">
            <v>7101 CH</v>
          </cell>
          <cell r="G73" t="str">
            <v>Winterswijk</v>
          </cell>
          <cell r="H73" t="str">
            <v>raimund.bse@gmail.com</v>
          </cell>
          <cell r="K73" t="str">
            <v>CCS</v>
          </cell>
          <cell r="L73" t="str">
            <v>M</v>
          </cell>
          <cell r="M73">
            <v>23988</v>
          </cell>
          <cell r="N73" t="str">
            <v>R</v>
          </cell>
        </row>
        <row r="74">
          <cell r="A74">
            <v>110767</v>
          </cell>
          <cell r="B74" t="str">
            <v>Bouwhuis  Jan</v>
          </cell>
          <cell r="C74" t="str">
            <v>BV 't Stuupke</v>
          </cell>
          <cell r="D74">
            <v>11216</v>
          </cell>
          <cell r="E74" t="str">
            <v>Laarveldsweg 7</v>
          </cell>
          <cell r="F74" t="str">
            <v>7481 VR</v>
          </cell>
          <cell r="G74" t="str">
            <v>Haaksbergen</v>
          </cell>
          <cell r="H74" t="str">
            <v>athbroshuis1967@kpnmail.nl</v>
          </cell>
          <cell r="I74" t="str">
            <v>053-5722639</v>
          </cell>
          <cell r="K74" t="str">
            <v>CCS</v>
          </cell>
          <cell r="L74" t="str">
            <v>M</v>
          </cell>
          <cell r="M74">
            <v>13282</v>
          </cell>
          <cell r="N74" t="str">
            <v>J.A.P.</v>
          </cell>
        </row>
        <row r="75">
          <cell r="A75">
            <v>237085</v>
          </cell>
          <cell r="B75" t="str">
            <v>Bouwhuis  Melanie</v>
          </cell>
          <cell r="C75" t="str">
            <v>BV 't Stuupke</v>
          </cell>
          <cell r="D75">
            <v>11216</v>
          </cell>
          <cell r="E75" t="str">
            <v>Benninkstraat 22</v>
          </cell>
          <cell r="F75" t="str">
            <v>7481 OL</v>
          </cell>
          <cell r="G75" t="str">
            <v>Haaksbergen</v>
          </cell>
          <cell r="H75" t="str">
            <v>melaniebouwhuis_9@hotmail.com</v>
          </cell>
          <cell r="J75" t="str">
            <v>06-27921355</v>
          </cell>
          <cell r="K75" t="str">
            <v>CCS</v>
          </cell>
          <cell r="L75" t="str">
            <v>F</v>
          </cell>
          <cell r="M75">
            <v>34063</v>
          </cell>
          <cell r="N75" t="str">
            <v>M.</v>
          </cell>
        </row>
        <row r="76">
          <cell r="A76">
            <v>107985</v>
          </cell>
          <cell r="B76" t="str">
            <v>Bouwman  Jan</v>
          </cell>
          <cell r="C76" t="str">
            <v>BV Ellenkamp</v>
          </cell>
          <cell r="D76">
            <v>10435</v>
          </cell>
          <cell r="E76" t="str">
            <v>Borculoseweg 110</v>
          </cell>
          <cell r="F76" t="str">
            <v>7161 HC</v>
          </cell>
          <cell r="G76" t="str">
            <v>Neede</v>
          </cell>
          <cell r="H76" t="str">
            <v>jghm.bouwman@gmail.com</v>
          </cell>
          <cell r="J76">
            <v>621197899</v>
          </cell>
          <cell r="K76" t="str">
            <v>CCS</v>
          </cell>
          <cell r="L76" t="str">
            <v>M</v>
          </cell>
          <cell r="M76">
            <v>19130</v>
          </cell>
          <cell r="N76" t="str">
            <v>J.</v>
          </cell>
        </row>
        <row r="77">
          <cell r="A77">
            <v>278986</v>
          </cell>
          <cell r="B77" t="str">
            <v>Bouwmeester  Geert</v>
          </cell>
          <cell r="C77" t="str">
            <v>BV De Leeuw</v>
          </cell>
          <cell r="D77">
            <v>10513</v>
          </cell>
          <cell r="E77" t="str">
            <v>Kleine Maote 15</v>
          </cell>
          <cell r="F77" t="str">
            <v>7123 CL</v>
          </cell>
          <cell r="G77" t="str">
            <v>Aalten</v>
          </cell>
          <cell r="H77" t="str">
            <v>geert.bouwmeester@live.nl</v>
          </cell>
          <cell r="I77">
            <v>543474435</v>
          </cell>
          <cell r="K77" t="str">
            <v>CCS</v>
          </cell>
          <cell r="L77" t="str">
            <v>M</v>
          </cell>
          <cell r="M77">
            <v>19594</v>
          </cell>
          <cell r="N77" t="str">
            <v>H.G.</v>
          </cell>
        </row>
        <row r="78">
          <cell r="A78">
            <v>389388</v>
          </cell>
          <cell r="B78" t="str">
            <v>Bouwmeester  Johan</v>
          </cell>
          <cell r="C78" t="str">
            <v>BV 't Kevelder</v>
          </cell>
          <cell r="D78">
            <v>10438</v>
          </cell>
          <cell r="E78" t="str">
            <v>Bodendijk 65</v>
          </cell>
          <cell r="F78" t="str">
            <v>7121 GJ</v>
          </cell>
          <cell r="G78" t="str">
            <v>Aalten</v>
          </cell>
          <cell r="H78" t="str">
            <v>jgbouwmeester01@kpnmail.nl</v>
          </cell>
          <cell r="J78">
            <v>630400975</v>
          </cell>
          <cell r="K78" t="str">
            <v>CCS</v>
          </cell>
          <cell r="L78" t="str">
            <v>M</v>
          </cell>
          <cell r="M78">
            <v>19168</v>
          </cell>
          <cell r="N78" t="str">
            <v>J.</v>
          </cell>
        </row>
        <row r="79">
          <cell r="A79">
            <v>117304</v>
          </cell>
          <cell r="B79" t="str">
            <v>Bouwmeesters  Jurgen</v>
          </cell>
          <cell r="C79" t="str">
            <v>BV 't Stuupke</v>
          </cell>
          <cell r="D79">
            <v>11216</v>
          </cell>
          <cell r="E79" t="str">
            <v>Parnassia 3</v>
          </cell>
          <cell r="F79" t="str">
            <v>7483 CD</v>
          </cell>
          <cell r="G79" t="str">
            <v>Haaksbergen</v>
          </cell>
          <cell r="H79" t="str">
            <v>jurgen1979@kpnmail.nl</v>
          </cell>
          <cell r="J79" t="str">
            <v>06-13146515</v>
          </cell>
          <cell r="K79" t="str">
            <v>CCS</v>
          </cell>
          <cell r="L79" t="str">
            <v>M</v>
          </cell>
          <cell r="M79">
            <v>28977</v>
          </cell>
          <cell r="N79" t="str">
            <v>J.</v>
          </cell>
        </row>
        <row r="80">
          <cell r="A80">
            <v>388029</v>
          </cell>
          <cell r="B80" t="str">
            <v>Braak te Mark</v>
          </cell>
          <cell r="C80" t="str">
            <v>BV 't Heukske</v>
          </cell>
          <cell r="D80">
            <v>10455</v>
          </cell>
          <cell r="E80" t="str">
            <v>Ter Braakstraat 14</v>
          </cell>
          <cell r="F80" t="str">
            <v>7151 CL</v>
          </cell>
          <cell r="G80" t="str">
            <v>Eibergen</v>
          </cell>
          <cell r="H80" t="str">
            <v>marktebraak@gmail.com</v>
          </cell>
          <cell r="J80">
            <v>618861554</v>
          </cell>
          <cell r="K80" t="str">
            <v>CCS</v>
          </cell>
          <cell r="L80" t="str">
            <v>M</v>
          </cell>
          <cell r="M80">
            <v>29926</v>
          </cell>
          <cell r="N80" t="str">
            <v>M</v>
          </cell>
        </row>
        <row r="81">
          <cell r="A81">
            <v>126722</v>
          </cell>
          <cell r="B81" t="str">
            <v>Braak ter Brian</v>
          </cell>
          <cell r="C81" t="str">
            <v>BV 't Stuupke</v>
          </cell>
          <cell r="D81">
            <v>11216</v>
          </cell>
          <cell r="E81" t="str">
            <v>Steenbreek 9</v>
          </cell>
          <cell r="F81" t="str">
            <v>7483 CP</v>
          </cell>
          <cell r="G81" t="str">
            <v>Haaksbergen</v>
          </cell>
          <cell r="H81" t="str">
            <v>btb1970@gmail.com</v>
          </cell>
          <cell r="J81" t="str">
            <v>06-16712715</v>
          </cell>
          <cell r="K81" t="str">
            <v>CCS</v>
          </cell>
          <cell r="L81" t="str">
            <v>M</v>
          </cell>
          <cell r="M81">
            <v>25675</v>
          </cell>
          <cell r="N81" t="str">
            <v>B.T.J.</v>
          </cell>
        </row>
        <row r="82">
          <cell r="A82">
            <v>272076</v>
          </cell>
          <cell r="B82" t="str">
            <v>Braak ter Jan</v>
          </cell>
          <cell r="C82" t="str">
            <v>BV 't Stuupke</v>
          </cell>
          <cell r="D82">
            <v>11216</v>
          </cell>
          <cell r="E82" t="str">
            <v>Cornelis Jolstraat 22</v>
          </cell>
          <cell r="F82" t="str">
            <v>7482 VZ</v>
          </cell>
          <cell r="G82" t="str">
            <v>Haaksbergen</v>
          </cell>
          <cell r="H82" t="str">
            <v>prudur28@gmail.com</v>
          </cell>
          <cell r="J82" t="str">
            <v>06-12661589</v>
          </cell>
          <cell r="K82" t="str">
            <v>CCS</v>
          </cell>
          <cell r="L82" t="str">
            <v>M</v>
          </cell>
          <cell r="M82">
            <v>17258</v>
          </cell>
          <cell r="N82" t="str">
            <v>J.B.G.</v>
          </cell>
        </row>
        <row r="83">
          <cell r="A83">
            <v>107911</v>
          </cell>
          <cell r="B83" t="str">
            <v>Braak ter Theo</v>
          </cell>
          <cell r="C83" t="str">
            <v>BC De Wieke</v>
          </cell>
          <cell r="D83">
            <v>12063</v>
          </cell>
          <cell r="E83" t="str">
            <v>Fazantstraat 74</v>
          </cell>
          <cell r="F83" t="str">
            <v>7481 BM</v>
          </cell>
          <cell r="G83" t="str">
            <v>Haaksbergen</v>
          </cell>
          <cell r="H83" t="str">
            <v>theoterbraak@gmail.com</v>
          </cell>
          <cell r="I83" t="str">
            <v>053-5722607</v>
          </cell>
          <cell r="K83" t="str">
            <v>CCS</v>
          </cell>
          <cell r="L83" t="str">
            <v>M</v>
          </cell>
          <cell r="M83">
            <v>16693</v>
          </cell>
          <cell r="N83" t="str">
            <v>T.H.</v>
          </cell>
        </row>
        <row r="84">
          <cell r="A84">
            <v>203622</v>
          </cell>
          <cell r="B84" t="str">
            <v>Brake te Frans</v>
          </cell>
          <cell r="C84" t="str">
            <v>BV 't Kevelder</v>
          </cell>
          <cell r="D84">
            <v>10438</v>
          </cell>
          <cell r="E84" t="str">
            <v>Schatbergstraat 72 A</v>
          </cell>
          <cell r="F84" t="str">
            <v>7131 AS</v>
          </cell>
          <cell r="G84" t="str">
            <v>Lichtenvoorde</v>
          </cell>
          <cell r="H84" t="str">
            <v>fragontebrake1@gmail.com</v>
          </cell>
          <cell r="I84" t="str">
            <v>0544-373510</v>
          </cell>
          <cell r="J84" t="str">
            <v>06-57714074</v>
          </cell>
          <cell r="K84" t="str">
            <v>CCS</v>
          </cell>
          <cell r="L84" t="str">
            <v>M</v>
          </cell>
          <cell r="M84">
            <v>16685</v>
          </cell>
          <cell r="N84" t="str">
            <v>F.</v>
          </cell>
        </row>
        <row r="85">
          <cell r="A85">
            <v>389804</v>
          </cell>
          <cell r="B85" t="str">
            <v>Bramer  Ben</v>
          </cell>
          <cell r="C85" t="str">
            <v>BV 't Kevelder</v>
          </cell>
          <cell r="D85">
            <v>10438</v>
          </cell>
          <cell r="E85" t="str">
            <v>Joostenkamp 47</v>
          </cell>
          <cell r="F85" t="str">
            <v>7261 PJ</v>
          </cell>
          <cell r="G85" t="str">
            <v>Ruurlo</v>
          </cell>
          <cell r="H85" t="str">
            <v>bramerben@gmail.com</v>
          </cell>
          <cell r="J85">
            <v>644284333</v>
          </cell>
          <cell r="K85" t="str">
            <v>CCS</v>
          </cell>
          <cell r="M85">
            <v>17810</v>
          </cell>
          <cell r="N85" t="str">
            <v>B.</v>
          </cell>
        </row>
        <row r="86">
          <cell r="A86">
            <v>145821</v>
          </cell>
          <cell r="B86" t="str">
            <v>Bras ten Bennie</v>
          </cell>
          <cell r="C86" t="str">
            <v>BV 't Kevelder</v>
          </cell>
          <cell r="D86">
            <v>10438</v>
          </cell>
          <cell r="E86" t="str">
            <v>Dorpsstraat 23</v>
          </cell>
          <cell r="F86" t="str">
            <v>7136 LE</v>
          </cell>
          <cell r="G86" t="str">
            <v>Zieuwent</v>
          </cell>
          <cell r="H86" t="str">
            <v>b.bras8@chello.nl</v>
          </cell>
          <cell r="I86" t="str">
            <v>0544-351257</v>
          </cell>
          <cell r="K86" t="str">
            <v>CCS</v>
          </cell>
          <cell r="L86" t="str">
            <v>M</v>
          </cell>
          <cell r="M86">
            <v>17396</v>
          </cell>
          <cell r="N86" t="str">
            <v>B.W.</v>
          </cell>
        </row>
        <row r="87">
          <cell r="A87">
            <v>201690</v>
          </cell>
          <cell r="B87" t="str">
            <v>Bremer  Sylvia</v>
          </cell>
          <cell r="C87" t="str">
            <v>BC De Wieke</v>
          </cell>
          <cell r="D87">
            <v>12063</v>
          </cell>
          <cell r="E87" t="str">
            <v>Molenstraat 53</v>
          </cell>
          <cell r="F87" t="str">
            <v>7481 GK</v>
          </cell>
          <cell r="G87" t="str">
            <v>Haaksbergen</v>
          </cell>
          <cell r="H87" t="str">
            <v>sylvia.bremer70@gmail.com</v>
          </cell>
          <cell r="J87" t="str">
            <v>06-57263991</v>
          </cell>
          <cell r="K87" t="str">
            <v>CCS</v>
          </cell>
          <cell r="L87" t="str">
            <v>F</v>
          </cell>
          <cell r="M87">
            <v>25748</v>
          </cell>
          <cell r="N87" t="str">
            <v>S</v>
          </cell>
        </row>
        <row r="88">
          <cell r="A88">
            <v>145540</v>
          </cell>
          <cell r="B88" t="str">
            <v>Brinke te Alfred</v>
          </cell>
          <cell r="C88" t="str">
            <v>BV De Leeuw</v>
          </cell>
          <cell r="D88">
            <v>10513</v>
          </cell>
          <cell r="E88" t="str">
            <v>Saturnus 18</v>
          </cell>
          <cell r="F88" t="str">
            <v>7122 XR</v>
          </cell>
          <cell r="G88" t="str">
            <v>Aalten</v>
          </cell>
          <cell r="H88" t="str">
            <v>alfredtebrinke@hetnet.nl</v>
          </cell>
          <cell r="I88" t="str">
            <v>0543-473153</v>
          </cell>
          <cell r="K88" t="str">
            <v>CCS</v>
          </cell>
          <cell r="L88" t="str">
            <v>M</v>
          </cell>
          <cell r="M88">
            <v>21256</v>
          </cell>
          <cell r="N88" t="str">
            <v>A.J.M.</v>
          </cell>
        </row>
        <row r="89">
          <cell r="A89">
            <v>109541</v>
          </cell>
          <cell r="B89" t="str">
            <v>Brinke ten Harrie</v>
          </cell>
          <cell r="C89" t="str">
            <v>BC Neede</v>
          </cell>
          <cell r="D89">
            <v>10459</v>
          </cell>
          <cell r="E89" t="str">
            <v>Es 27</v>
          </cell>
          <cell r="F89" t="str">
            <v>7161 GN</v>
          </cell>
          <cell r="G89" t="str">
            <v>Neede</v>
          </cell>
          <cell r="H89" t="str">
            <v>harrie@tenbrinke.nu</v>
          </cell>
          <cell r="K89" t="str">
            <v>CCS</v>
          </cell>
          <cell r="L89" t="str">
            <v>M</v>
          </cell>
          <cell r="M89">
            <v>18725</v>
          </cell>
          <cell r="N89" t="str">
            <v>H.</v>
          </cell>
        </row>
        <row r="90">
          <cell r="A90">
            <v>206427</v>
          </cell>
          <cell r="B90" t="str">
            <v>Broeke  Reint</v>
          </cell>
          <cell r="C90" t="str">
            <v>BC Bousema Lochem</v>
          </cell>
          <cell r="D90">
            <v>13482</v>
          </cell>
          <cell r="E90" t="str">
            <v>Molenstraat 16 D</v>
          </cell>
          <cell r="F90" t="str">
            <v>7241 AE</v>
          </cell>
          <cell r="G90" t="str">
            <v>Lochem</v>
          </cell>
          <cell r="H90" t="str">
            <v>reintbroeke@ziggo.nl</v>
          </cell>
          <cell r="I90" t="str">
            <v>0573-253652</v>
          </cell>
          <cell r="J90" t="str">
            <v>06-10501289</v>
          </cell>
          <cell r="K90" t="str">
            <v>CCS</v>
          </cell>
          <cell r="L90" t="str">
            <v>M</v>
          </cell>
          <cell r="M90">
            <v>22508</v>
          </cell>
          <cell r="N90" t="str">
            <v>R.</v>
          </cell>
        </row>
        <row r="91">
          <cell r="A91">
            <v>209551</v>
          </cell>
          <cell r="B91" t="str">
            <v>Broeke ten Esther</v>
          </cell>
          <cell r="C91" t="str">
            <v>BV De Driehoek</v>
          </cell>
          <cell r="D91">
            <v>10521</v>
          </cell>
          <cell r="E91" t="str">
            <v>Heckinckstraat 103</v>
          </cell>
          <cell r="F91" t="str">
            <v>7131 WX</v>
          </cell>
          <cell r="G91" t="str">
            <v>Lichtenvoorde</v>
          </cell>
          <cell r="H91" t="str">
            <v>mb27tal@hotmail.com</v>
          </cell>
          <cell r="J91" t="str">
            <v>06-22675754</v>
          </cell>
          <cell r="K91" t="str">
            <v>CCS</v>
          </cell>
          <cell r="L91" t="str">
            <v>F</v>
          </cell>
          <cell r="M91">
            <v>27820</v>
          </cell>
          <cell r="N91" t="str">
            <v>E.</v>
          </cell>
        </row>
        <row r="92">
          <cell r="A92">
            <v>105608</v>
          </cell>
          <cell r="B92" t="str">
            <v>Broekhuis  Kevin</v>
          </cell>
          <cell r="C92" t="str">
            <v>BV 't Stuupke</v>
          </cell>
          <cell r="D92">
            <v>11216</v>
          </cell>
          <cell r="E92" t="str">
            <v>Havikstraat 43</v>
          </cell>
          <cell r="F92" t="str">
            <v>7481 AG</v>
          </cell>
          <cell r="G92" t="str">
            <v>Haaksbergen</v>
          </cell>
          <cell r="H92" t="str">
            <v>chucky-wanna-play@hotmail.com</v>
          </cell>
          <cell r="J92" t="str">
            <v>06-52022542</v>
          </cell>
          <cell r="K92" t="str">
            <v>CCS</v>
          </cell>
          <cell r="L92" t="str">
            <v>M</v>
          </cell>
          <cell r="M92">
            <v>29045</v>
          </cell>
          <cell r="N92" t="str">
            <v>K.J.</v>
          </cell>
        </row>
        <row r="93">
          <cell r="A93">
            <v>387649</v>
          </cell>
          <cell r="B93" t="str">
            <v>Broekhuis-Pos  Miranda</v>
          </cell>
          <cell r="C93" t="str">
            <v>BC Ivoor Groenlo</v>
          </cell>
          <cell r="D93">
            <v>10443</v>
          </cell>
          <cell r="E93" t="str">
            <v>Normandiestraat 6</v>
          </cell>
          <cell r="F93" t="str">
            <v>7141 ZS</v>
          </cell>
          <cell r="G93" t="str">
            <v>Groenlo</v>
          </cell>
          <cell r="H93" t="str">
            <v>pos-broekhuis2022@outlook.com</v>
          </cell>
          <cell r="J93">
            <v>648115469</v>
          </cell>
          <cell r="K93" t="str">
            <v>CCS</v>
          </cell>
          <cell r="L93" t="str">
            <v>F</v>
          </cell>
          <cell r="M93">
            <v>33752</v>
          </cell>
          <cell r="N93" t="str">
            <v>M</v>
          </cell>
        </row>
        <row r="94">
          <cell r="A94">
            <v>237278</v>
          </cell>
          <cell r="B94" t="str">
            <v>Broshuis  Alex</v>
          </cell>
          <cell r="C94" t="str">
            <v>BV 't Stuupke</v>
          </cell>
          <cell r="D94">
            <v>11216</v>
          </cell>
          <cell r="E94" t="str">
            <v>'t Kempke 91</v>
          </cell>
          <cell r="F94" t="str">
            <v>7481 GS</v>
          </cell>
          <cell r="G94" t="str">
            <v>Haaksbergen</v>
          </cell>
          <cell r="H94" t="str">
            <v>athbroshuis1967@kpnmail.nl</v>
          </cell>
          <cell r="I94" t="str">
            <v>053-5721905</v>
          </cell>
          <cell r="K94" t="str">
            <v>CCS</v>
          </cell>
          <cell r="L94" t="str">
            <v>M</v>
          </cell>
          <cell r="M94">
            <v>24774</v>
          </cell>
          <cell r="N94" t="str">
            <v>A.T.H.</v>
          </cell>
        </row>
        <row r="95">
          <cell r="A95">
            <v>124635</v>
          </cell>
          <cell r="B95" t="str">
            <v>Broshuis  Raymond</v>
          </cell>
          <cell r="C95" t="str">
            <v>BC Ivoor Groenlo</v>
          </cell>
          <cell r="D95">
            <v>10443</v>
          </cell>
          <cell r="E95" t="str">
            <v>Karel Doormanstraat 21</v>
          </cell>
          <cell r="F95" t="str">
            <v>7141 WE</v>
          </cell>
          <cell r="G95" t="str">
            <v>Groenlo</v>
          </cell>
          <cell r="H95" t="str">
            <v>raymondbr1979@hotmail.com</v>
          </cell>
          <cell r="J95" t="str">
            <v>06-10349794</v>
          </cell>
          <cell r="K95" t="str">
            <v>CCS</v>
          </cell>
          <cell r="L95" t="str">
            <v>M</v>
          </cell>
          <cell r="M95">
            <v>29081</v>
          </cell>
          <cell r="N95" t="str">
            <v>R.</v>
          </cell>
        </row>
        <row r="96">
          <cell r="A96">
            <v>124663</v>
          </cell>
          <cell r="B96" t="str">
            <v>Broshuis  Rob</v>
          </cell>
          <cell r="C96" t="str">
            <v>BV De Driehoek</v>
          </cell>
          <cell r="D96">
            <v>10521</v>
          </cell>
          <cell r="E96" t="str">
            <v>Marishof 23</v>
          </cell>
          <cell r="F96" t="str">
            <v>7131 TL</v>
          </cell>
          <cell r="G96" t="str">
            <v>Lichtenvoorde</v>
          </cell>
          <cell r="H96" t="str">
            <v>r.broshuis@planet.nl</v>
          </cell>
          <cell r="I96" t="str">
            <v>0544-374093</v>
          </cell>
          <cell r="J96" t="str">
            <v>06-12911388</v>
          </cell>
          <cell r="K96" t="str">
            <v>CCS</v>
          </cell>
          <cell r="L96" t="str">
            <v>M</v>
          </cell>
          <cell r="M96">
            <v>23817</v>
          </cell>
          <cell r="N96" t="str">
            <v>R.</v>
          </cell>
        </row>
        <row r="97">
          <cell r="A97">
            <v>202855</v>
          </cell>
          <cell r="B97" t="str">
            <v>Bruggeman  Arjan</v>
          </cell>
          <cell r="C97" t="str">
            <v>BC Bousema Lochem</v>
          </cell>
          <cell r="D97">
            <v>13482</v>
          </cell>
          <cell r="E97" t="str">
            <v>Zwiepseweg 30</v>
          </cell>
          <cell r="F97" t="str">
            <v>7244 NA</v>
          </cell>
          <cell r="G97" t="str">
            <v>Barchem</v>
          </cell>
          <cell r="H97" t="str">
            <v>info@debrug-personeel.nl</v>
          </cell>
          <cell r="I97" t="str">
            <v>0573-251422</v>
          </cell>
          <cell r="J97" t="str">
            <v>06-51720096</v>
          </cell>
          <cell r="K97" t="str">
            <v>CCS</v>
          </cell>
          <cell r="L97" t="str">
            <v>M</v>
          </cell>
          <cell r="M97">
            <v>25626</v>
          </cell>
          <cell r="N97" t="str">
            <v>A.</v>
          </cell>
        </row>
        <row r="98">
          <cell r="A98">
            <v>263972</v>
          </cell>
          <cell r="B98" t="str">
            <v>Bruggeman  Kevin</v>
          </cell>
          <cell r="C98" t="str">
            <v>BC Bousema Lochem</v>
          </cell>
          <cell r="D98">
            <v>13482</v>
          </cell>
          <cell r="E98" t="str">
            <v>Rozenweg 10</v>
          </cell>
          <cell r="F98" t="str">
            <v>7241 ED</v>
          </cell>
          <cell r="G98" t="str">
            <v>Lochem</v>
          </cell>
          <cell r="H98" t="str">
            <v>k01ic32458@outlook.com</v>
          </cell>
          <cell r="J98" t="str">
            <v>06-23546380</v>
          </cell>
          <cell r="K98" t="str">
            <v>CCS</v>
          </cell>
          <cell r="L98" t="str">
            <v>M</v>
          </cell>
          <cell r="M98">
            <v>35607</v>
          </cell>
          <cell r="N98" t="str">
            <v>K.</v>
          </cell>
        </row>
        <row r="99">
          <cell r="A99">
            <v>183356</v>
          </cell>
          <cell r="B99" t="str">
            <v>Bruggink  Bennie</v>
          </cell>
          <cell r="C99" t="str">
            <v>Ons Genoegen Heurne</v>
          </cell>
          <cell r="D99">
            <v>10576</v>
          </cell>
          <cell r="E99" t="str">
            <v>Keizerweg 4</v>
          </cell>
          <cell r="F99" t="str">
            <v>7095 AX</v>
          </cell>
          <cell r="G99" t="str">
            <v>De Heurne</v>
          </cell>
          <cell r="H99" t="str">
            <v>bwbruggink@gmail.com</v>
          </cell>
          <cell r="I99" t="str">
            <v>0315-653222</v>
          </cell>
          <cell r="J99" t="str">
            <v>06-20562759</v>
          </cell>
          <cell r="K99" t="str">
            <v>CCS</v>
          </cell>
          <cell r="L99" t="str">
            <v>M</v>
          </cell>
          <cell r="M99">
            <v>18135</v>
          </cell>
          <cell r="N99" t="str">
            <v>B.</v>
          </cell>
        </row>
        <row r="100">
          <cell r="A100">
            <v>215739</v>
          </cell>
          <cell r="B100" t="str">
            <v>Bruggink  Wim</v>
          </cell>
          <cell r="C100" t="str">
            <v>BV Ons Huis</v>
          </cell>
          <cell r="D100">
            <v>10519</v>
          </cell>
          <cell r="E100" t="str">
            <v>Aaldersbeeklaan 157</v>
          </cell>
          <cell r="F100" t="str">
            <v>7091 EE</v>
          </cell>
          <cell r="G100" t="str">
            <v>Dinxperlo</v>
          </cell>
          <cell r="H100" t="str">
            <v>wimbruggink54@gmail.com</v>
          </cell>
          <cell r="J100" t="str">
            <v>06-40386160</v>
          </cell>
          <cell r="K100" t="str">
            <v>CCS</v>
          </cell>
          <cell r="L100" t="str">
            <v>M</v>
          </cell>
          <cell r="M100">
            <v>19848</v>
          </cell>
          <cell r="N100" t="str">
            <v>W.J.</v>
          </cell>
        </row>
        <row r="101">
          <cell r="A101">
            <v>160983</v>
          </cell>
          <cell r="B101" t="str">
            <v>Bruntink  Jan</v>
          </cell>
          <cell r="C101" t="str">
            <v>Ons Genoegen Heurne</v>
          </cell>
          <cell r="D101">
            <v>10576</v>
          </cell>
          <cell r="E101" t="str">
            <v>Prinsenstraat 10</v>
          </cell>
          <cell r="F101" t="str">
            <v>7084 BK</v>
          </cell>
          <cell r="G101" t="str">
            <v>Breedenbroek</v>
          </cell>
          <cell r="H101" t="str">
            <v>bruntinkklussenbedrijf@gmai.com</v>
          </cell>
          <cell r="J101" t="str">
            <v>06-10398872</v>
          </cell>
          <cell r="K101" t="str">
            <v>CCS</v>
          </cell>
          <cell r="L101" t="str">
            <v>M</v>
          </cell>
          <cell r="M101">
            <v>25017</v>
          </cell>
          <cell r="N101" t="str">
            <v>J.</v>
          </cell>
        </row>
        <row r="102">
          <cell r="A102">
            <v>108611</v>
          </cell>
          <cell r="B102" t="str">
            <v>Buitink  Hans</v>
          </cell>
          <cell r="C102" t="str">
            <v>BV Wenters</v>
          </cell>
          <cell r="D102">
            <v>10512</v>
          </cell>
          <cell r="E102" t="str">
            <v>Bargerslat 15</v>
          </cell>
          <cell r="F102" t="str">
            <v>7103 DS</v>
          </cell>
          <cell r="G102" t="str">
            <v>Winterswijk</v>
          </cell>
          <cell r="H102" t="str">
            <v>hans.buitink@hotmail.com</v>
          </cell>
          <cell r="I102" t="str">
            <v>0543-519739</v>
          </cell>
          <cell r="K102" t="str">
            <v>CCS</v>
          </cell>
          <cell r="L102" t="str">
            <v>M</v>
          </cell>
          <cell r="M102">
            <v>18386</v>
          </cell>
          <cell r="N102" t="str">
            <v>J.H.G.M.</v>
          </cell>
        </row>
        <row r="103">
          <cell r="A103">
            <v>388183</v>
          </cell>
          <cell r="B103" t="str">
            <v>Bulte te Jos</v>
          </cell>
          <cell r="C103" t="str">
            <v>BV De Barbier</v>
          </cell>
          <cell r="D103">
            <v>11985</v>
          </cell>
          <cell r="E103" t="str">
            <v>Laan Ampsen 10</v>
          </cell>
          <cell r="F103" t="str">
            <v>7241 NG</v>
          </cell>
          <cell r="G103" t="str">
            <v>Lochem</v>
          </cell>
          <cell r="H103" t="str">
            <v>tebultejos@gmail.com</v>
          </cell>
          <cell r="J103" t="str">
            <v>06-10081679</v>
          </cell>
          <cell r="K103" t="str">
            <v>CCS</v>
          </cell>
          <cell r="L103" t="str">
            <v>M</v>
          </cell>
          <cell r="M103">
            <v>24005</v>
          </cell>
          <cell r="N103" t="str">
            <v>J</v>
          </cell>
        </row>
        <row r="104">
          <cell r="A104">
            <v>386609</v>
          </cell>
          <cell r="B104" t="str">
            <v>Bulten  Harri</v>
          </cell>
          <cell r="C104" t="str">
            <v>BV 't Wapen Van Borculo</v>
          </cell>
          <cell r="D104">
            <v>12816</v>
          </cell>
          <cell r="E104" t="str">
            <v>Tedinkweide 79</v>
          </cell>
          <cell r="F104" t="str">
            <v>7271 RC</v>
          </cell>
          <cell r="G104" t="str">
            <v>Borculo</v>
          </cell>
          <cell r="H104" t="str">
            <v>bgs@kpnplanet.nl</v>
          </cell>
          <cell r="J104">
            <v>620848847</v>
          </cell>
          <cell r="K104" t="str">
            <v>CCS</v>
          </cell>
          <cell r="L104" t="str">
            <v>M</v>
          </cell>
          <cell r="M104">
            <v>21655</v>
          </cell>
          <cell r="N104" t="str">
            <v>H</v>
          </cell>
        </row>
        <row r="105">
          <cell r="A105">
            <v>264215</v>
          </cell>
          <cell r="B105" t="str">
            <v>Bulthuis  Jan</v>
          </cell>
          <cell r="C105" t="str">
            <v>BV 't Kevelder</v>
          </cell>
          <cell r="D105">
            <v>10438</v>
          </cell>
          <cell r="E105" t="str">
            <v>Bachstraat 2</v>
          </cell>
          <cell r="F105" t="str">
            <v>7131 AE</v>
          </cell>
          <cell r="G105" t="str">
            <v>Lichtenvoorde</v>
          </cell>
          <cell r="H105" t="str">
            <v>janbulthuis@online.nl</v>
          </cell>
          <cell r="I105" t="str">
            <v>0544-724581</v>
          </cell>
          <cell r="J105" t="str">
            <v>06-51497343</v>
          </cell>
          <cell r="K105" t="str">
            <v>CCS</v>
          </cell>
          <cell r="L105" t="str">
            <v>M</v>
          </cell>
          <cell r="M105">
            <v>24164</v>
          </cell>
          <cell r="N105" t="str">
            <v>J.L.</v>
          </cell>
        </row>
        <row r="106">
          <cell r="A106">
            <v>108608</v>
          </cell>
          <cell r="B106" t="str">
            <v>Bults  Jan</v>
          </cell>
          <cell r="C106" t="str">
            <v>BV Wenters</v>
          </cell>
          <cell r="D106">
            <v>10512</v>
          </cell>
          <cell r="E106" t="str">
            <v>Koningsweg 16</v>
          </cell>
          <cell r="F106" t="str">
            <v>7102 DV</v>
          </cell>
          <cell r="G106" t="str">
            <v>Winterswijk</v>
          </cell>
          <cell r="H106" t="str">
            <v>j.bults@chello.nl</v>
          </cell>
          <cell r="I106" t="str">
            <v>0543-522130</v>
          </cell>
          <cell r="K106" t="str">
            <v>CCS</v>
          </cell>
          <cell r="L106" t="str">
            <v>M</v>
          </cell>
          <cell r="M106">
            <v>12212</v>
          </cell>
          <cell r="N106" t="str">
            <v>J.</v>
          </cell>
        </row>
        <row r="107">
          <cell r="A107">
            <v>147119</v>
          </cell>
          <cell r="B107" t="str">
            <v>Busschers  Johan</v>
          </cell>
          <cell r="C107" t="str">
            <v>BC De Wieke</v>
          </cell>
          <cell r="D107">
            <v>12063</v>
          </cell>
          <cell r="E107" t="str">
            <v>Ds. Van Kriekenstraat 55</v>
          </cell>
          <cell r="F107" t="str">
            <v>7481 DN</v>
          </cell>
          <cell r="G107" t="str">
            <v>Haaksbergen</v>
          </cell>
          <cell r="H107" t="str">
            <v>johan_busschers@hotmail.com</v>
          </cell>
          <cell r="I107" t="str">
            <v>053-5725200</v>
          </cell>
          <cell r="K107" t="str">
            <v>CCS</v>
          </cell>
          <cell r="L107" t="str">
            <v>M</v>
          </cell>
          <cell r="M107">
            <v>17610</v>
          </cell>
          <cell r="N107" t="str">
            <v>J.W.J.</v>
          </cell>
        </row>
        <row r="108">
          <cell r="A108">
            <v>220083</v>
          </cell>
          <cell r="B108" t="str">
            <v>Busschers  Stefan</v>
          </cell>
          <cell r="C108" t="str">
            <v>BV 't Stuupke</v>
          </cell>
          <cell r="D108">
            <v>11216</v>
          </cell>
          <cell r="E108" t="str">
            <v>Spanbeddestraat 35</v>
          </cell>
          <cell r="F108" t="str">
            <v>7481 ER</v>
          </cell>
          <cell r="G108" t="str">
            <v>Haaksbergen</v>
          </cell>
          <cell r="H108" t="str">
            <v>stefan_bussie@hotmail.com</v>
          </cell>
          <cell r="J108" t="str">
            <v>06-23821182</v>
          </cell>
          <cell r="K108" t="str">
            <v>CCS</v>
          </cell>
          <cell r="L108" t="str">
            <v>M</v>
          </cell>
          <cell r="M108">
            <v>32518</v>
          </cell>
          <cell r="N108" t="str">
            <v>S.</v>
          </cell>
        </row>
        <row r="109">
          <cell r="A109">
            <v>108390</v>
          </cell>
          <cell r="B109" t="str">
            <v>Bussink  AndrÃ©</v>
          </cell>
          <cell r="C109" t="str">
            <v>BV De Leeuw</v>
          </cell>
          <cell r="D109">
            <v>10513</v>
          </cell>
          <cell r="E109" t="str">
            <v>Dennenoord 13</v>
          </cell>
          <cell r="F109" t="str">
            <v>7121 ME</v>
          </cell>
          <cell r="G109" t="str">
            <v>Aalten</v>
          </cell>
          <cell r="H109" t="str">
            <v>abkitwerken@gmail.com</v>
          </cell>
          <cell r="J109">
            <v>630650919</v>
          </cell>
          <cell r="K109" t="str">
            <v>CCS</v>
          </cell>
          <cell r="L109" t="str">
            <v>M</v>
          </cell>
          <cell r="M109">
            <v>24244</v>
          </cell>
          <cell r="N109" t="str">
            <v>H.J.</v>
          </cell>
        </row>
        <row r="110">
          <cell r="A110">
            <v>385732</v>
          </cell>
          <cell r="B110" t="str">
            <v>Bussink  Ronnie</v>
          </cell>
          <cell r="C110" t="str">
            <v>Ons Genoegen Heurne</v>
          </cell>
          <cell r="D110">
            <v>10576</v>
          </cell>
          <cell r="E110" t="str">
            <v>Het Grotenhuis 37</v>
          </cell>
          <cell r="F110" t="str">
            <v>7091 AT</v>
          </cell>
          <cell r="G110" t="str">
            <v>Dinxperlo</v>
          </cell>
          <cell r="H110" t="str">
            <v>ronnielout@gmail.com</v>
          </cell>
          <cell r="J110">
            <v>653873039</v>
          </cell>
          <cell r="K110" t="str">
            <v>CCS</v>
          </cell>
          <cell r="L110" t="str">
            <v>M</v>
          </cell>
          <cell r="M110">
            <v>29079</v>
          </cell>
          <cell r="N110" t="str">
            <v>R</v>
          </cell>
        </row>
        <row r="111">
          <cell r="A111">
            <v>154349</v>
          </cell>
          <cell r="B111" t="str">
            <v>Coenradi  Johan</v>
          </cell>
          <cell r="C111" t="str">
            <v>BV De Driesprong</v>
          </cell>
          <cell r="D111">
            <v>10510</v>
          </cell>
          <cell r="E111" t="str">
            <v>Graaf Ottosingel 127</v>
          </cell>
          <cell r="F111" t="str">
            <v>7201 BB</v>
          </cell>
          <cell r="G111" t="str">
            <v>Zutphen</v>
          </cell>
          <cell r="H111" t="str">
            <v>johancoenradi@gmail.com</v>
          </cell>
          <cell r="J111">
            <v>612735391</v>
          </cell>
          <cell r="K111" t="str">
            <v>CCS</v>
          </cell>
          <cell r="L111" t="str">
            <v>M</v>
          </cell>
          <cell r="M111">
            <v>25912</v>
          </cell>
          <cell r="N111" t="str">
            <v>J</v>
          </cell>
        </row>
        <row r="112">
          <cell r="A112">
            <v>176656</v>
          </cell>
          <cell r="B112" t="str">
            <v>Damen  Marc</v>
          </cell>
          <cell r="C112" t="str">
            <v>BV 't Stuupke</v>
          </cell>
          <cell r="D112">
            <v>11216</v>
          </cell>
          <cell r="E112" t="str">
            <v>Veldmaterstraat 65</v>
          </cell>
          <cell r="F112" t="str">
            <v>7481 AC</v>
          </cell>
          <cell r="G112" t="str">
            <v>Haaksbergen</v>
          </cell>
          <cell r="H112" t="str">
            <v>natasjapaalman@hotmail.com</v>
          </cell>
          <cell r="I112" t="str">
            <v>053-5721547</v>
          </cell>
          <cell r="J112" t="str">
            <v>06-51974823</v>
          </cell>
          <cell r="K112" t="str">
            <v>CCS</v>
          </cell>
          <cell r="L112" t="str">
            <v>M</v>
          </cell>
          <cell r="M112">
            <v>25042</v>
          </cell>
          <cell r="N112" t="str">
            <v>M.</v>
          </cell>
        </row>
        <row r="113">
          <cell r="A113">
            <v>128442</v>
          </cell>
          <cell r="B113" t="str">
            <v>Damen  Natasja</v>
          </cell>
          <cell r="C113" t="str">
            <v>BV 't Stuupke</v>
          </cell>
          <cell r="D113">
            <v>11216</v>
          </cell>
          <cell r="E113" t="str">
            <v>Kroonprins 26</v>
          </cell>
          <cell r="F113" t="str">
            <v>7481 CJ</v>
          </cell>
          <cell r="G113" t="str">
            <v>Haaksbergen</v>
          </cell>
          <cell r="H113" t="str">
            <v>natasjapaalman@hotmail.com</v>
          </cell>
          <cell r="I113" t="str">
            <v>053-5721547</v>
          </cell>
          <cell r="J113">
            <v>642457128</v>
          </cell>
          <cell r="K113" t="str">
            <v>CCS</v>
          </cell>
          <cell r="L113" t="str">
            <v>F</v>
          </cell>
          <cell r="M113">
            <v>27821</v>
          </cell>
          <cell r="N113" t="str">
            <v>N.D.G.</v>
          </cell>
        </row>
        <row r="114">
          <cell r="A114">
            <v>389393</v>
          </cell>
          <cell r="B114" t="str">
            <v>De Graaff  Freddie</v>
          </cell>
          <cell r="C114" t="str">
            <v>BV 't Kevelder</v>
          </cell>
          <cell r="D114">
            <v>10438</v>
          </cell>
          <cell r="E114" t="str">
            <v>Batsdijk 9</v>
          </cell>
          <cell r="F114" t="str">
            <v>7261 SN</v>
          </cell>
          <cell r="G114" t="str">
            <v>Ruurlo</v>
          </cell>
          <cell r="H114" t="str">
            <v>freddiedegraaff@gmail.com</v>
          </cell>
          <cell r="J114">
            <v>648605235</v>
          </cell>
          <cell r="K114" t="str">
            <v>CCS</v>
          </cell>
          <cell r="L114" t="str">
            <v>M</v>
          </cell>
          <cell r="M114">
            <v>21756</v>
          </cell>
          <cell r="N114" t="str">
            <v>F.</v>
          </cell>
        </row>
        <row r="115">
          <cell r="A115">
            <v>131412</v>
          </cell>
          <cell r="B115" t="str">
            <v>Deegens  Bennie</v>
          </cell>
          <cell r="C115" t="str">
            <v>BV 't Wapen Van Borculo</v>
          </cell>
          <cell r="D115">
            <v>12816</v>
          </cell>
          <cell r="E115" t="str">
            <v>Kastanjelaan 1</v>
          </cell>
          <cell r="F115" t="str">
            <v>7271 JA</v>
          </cell>
          <cell r="G115" t="str">
            <v>Borculo</v>
          </cell>
          <cell r="H115" t="str">
            <v>bdeegens@hotmail.com</v>
          </cell>
          <cell r="J115" t="str">
            <v>06-51862014</v>
          </cell>
          <cell r="K115" t="str">
            <v>CCS</v>
          </cell>
          <cell r="L115" t="str">
            <v>M</v>
          </cell>
          <cell r="M115">
            <v>17862</v>
          </cell>
          <cell r="N115" t="str">
            <v>L.H.</v>
          </cell>
        </row>
        <row r="116">
          <cell r="A116">
            <v>387862</v>
          </cell>
          <cell r="B116" t="str">
            <v>Deegens-Wolterink  Agnes</v>
          </cell>
          <cell r="C116" t="str">
            <v>BV 't Wapen Van Borculo</v>
          </cell>
          <cell r="D116">
            <v>12816</v>
          </cell>
          <cell r="E116" t="str">
            <v>Kastanjelaan 1</v>
          </cell>
          <cell r="F116" t="str">
            <v>7271 JA</v>
          </cell>
          <cell r="G116" t="str">
            <v>Borculo</v>
          </cell>
          <cell r="H116" t="str">
            <v>adeegens@hotmail.com</v>
          </cell>
          <cell r="J116">
            <v>612585948</v>
          </cell>
          <cell r="K116" t="str">
            <v>CCS</v>
          </cell>
          <cell r="L116" t="str">
            <v>F</v>
          </cell>
          <cell r="M116">
            <v>23662</v>
          </cell>
          <cell r="N116" t="str">
            <v>A</v>
          </cell>
        </row>
        <row r="117">
          <cell r="A117">
            <v>388813</v>
          </cell>
          <cell r="B117" t="str">
            <v>Degenaars  Bert</v>
          </cell>
          <cell r="C117" t="str">
            <v>BV 't Kevelder</v>
          </cell>
          <cell r="D117">
            <v>10438</v>
          </cell>
          <cell r="E117" t="str">
            <v>Meidoornstraat 34</v>
          </cell>
          <cell r="F117" t="str">
            <v>7151 ZT</v>
          </cell>
          <cell r="G117" t="str">
            <v>Eibergen</v>
          </cell>
          <cell r="H117" t="str">
            <v>bertdegenaars1956@gmail.com</v>
          </cell>
          <cell r="I117">
            <v>545474828</v>
          </cell>
          <cell r="J117">
            <v>645719459</v>
          </cell>
          <cell r="K117" t="str">
            <v>CCS</v>
          </cell>
          <cell r="L117" t="str">
            <v>M</v>
          </cell>
          <cell r="M117">
            <v>20647</v>
          </cell>
          <cell r="N117" t="str">
            <v>B.</v>
          </cell>
        </row>
        <row r="118">
          <cell r="A118">
            <v>228222</v>
          </cell>
          <cell r="B118" t="str">
            <v>Demkes  Rob</v>
          </cell>
          <cell r="C118" t="str">
            <v>BV De Driesprong</v>
          </cell>
          <cell r="D118">
            <v>10510</v>
          </cell>
          <cell r="E118" t="str">
            <v>Richterinkstraat 36</v>
          </cell>
          <cell r="F118" t="str">
            <v>7122 ZB</v>
          </cell>
          <cell r="G118" t="str">
            <v>Aalten</v>
          </cell>
          <cell r="H118" t="str">
            <v>info@demkesterrazzo.nl</v>
          </cell>
          <cell r="J118" t="str">
            <v>06-53464728</v>
          </cell>
          <cell r="K118" t="str">
            <v>CCS</v>
          </cell>
          <cell r="L118" t="str">
            <v>M</v>
          </cell>
          <cell r="M118">
            <v>26878</v>
          </cell>
          <cell r="N118" t="str">
            <v>R.</v>
          </cell>
        </row>
        <row r="119">
          <cell r="A119">
            <v>101037</v>
          </cell>
          <cell r="B119" t="str">
            <v>Derkink  Carla</v>
          </cell>
          <cell r="C119" t="str">
            <v>BC Dwars</v>
          </cell>
          <cell r="D119">
            <v>12205</v>
          </cell>
          <cell r="E119" t="str">
            <v>De Volmer 18</v>
          </cell>
          <cell r="F119" t="str">
            <v>7482 HA</v>
          </cell>
          <cell r="G119" t="str">
            <v>Haaksbergen</v>
          </cell>
          <cell r="H119" t="str">
            <v>carladerkink@gmail.com</v>
          </cell>
          <cell r="J119" t="str">
            <v>06-47903824</v>
          </cell>
          <cell r="K119" t="str">
            <v>CCS</v>
          </cell>
          <cell r="L119" t="str">
            <v>F</v>
          </cell>
          <cell r="M119">
            <v>25202</v>
          </cell>
          <cell r="N119" t="str">
            <v>C.</v>
          </cell>
        </row>
        <row r="120">
          <cell r="A120">
            <v>229721</v>
          </cell>
          <cell r="B120" t="str">
            <v>Derksen  Bob</v>
          </cell>
          <cell r="C120" t="str">
            <v>BC Bousema Lochem</v>
          </cell>
          <cell r="D120">
            <v>13482</v>
          </cell>
          <cell r="E120" t="str">
            <v>Walsteeg 23</v>
          </cell>
          <cell r="F120" t="str">
            <v>7241 BG</v>
          </cell>
          <cell r="G120" t="str">
            <v>Lochem</v>
          </cell>
          <cell r="H120" t="str">
            <v>derksen.b@gmail.com</v>
          </cell>
          <cell r="J120" t="str">
            <v>06-51067311</v>
          </cell>
          <cell r="K120" t="str">
            <v>CCS</v>
          </cell>
          <cell r="L120" t="str">
            <v>M</v>
          </cell>
          <cell r="M120">
            <v>26763</v>
          </cell>
          <cell r="N120" t="str">
            <v>B.</v>
          </cell>
        </row>
        <row r="121">
          <cell r="A121">
            <v>175087</v>
          </cell>
          <cell r="B121" t="str">
            <v>Derksen  Marco</v>
          </cell>
          <cell r="C121" t="str">
            <v>BV Schiller</v>
          </cell>
          <cell r="D121">
            <v>10522</v>
          </cell>
          <cell r="E121" t="str">
            <v>Magnoliaplein 9</v>
          </cell>
          <cell r="F121" t="str">
            <v>7121 AM</v>
          </cell>
          <cell r="G121" t="str">
            <v>Aalten</v>
          </cell>
          <cell r="H121" t="str">
            <v>marcoenmarlies@kpnmail.nl</v>
          </cell>
          <cell r="I121" t="str">
            <v>0543-473550</v>
          </cell>
          <cell r="J121" t="str">
            <v>06-11395688</v>
          </cell>
          <cell r="K121" t="str">
            <v>CCS</v>
          </cell>
          <cell r="L121" t="str">
            <v>M</v>
          </cell>
          <cell r="M121">
            <v>25949</v>
          </cell>
          <cell r="N121" t="str">
            <v>T.H.M.</v>
          </cell>
        </row>
        <row r="122">
          <cell r="A122">
            <v>157772</v>
          </cell>
          <cell r="B122" t="str">
            <v>Dieker  Thijs</v>
          </cell>
          <cell r="C122" t="str">
            <v>BV De Peppel</v>
          </cell>
          <cell r="D122">
            <v>15749</v>
          </cell>
          <cell r="E122" t="str">
            <v>Hogestraat 64</v>
          </cell>
          <cell r="F122" t="str">
            <v>7091 CE</v>
          </cell>
          <cell r="G122" t="str">
            <v>Dinxperlo</v>
          </cell>
          <cell r="H122" t="str">
            <v>thijsdieker@hotmail.com</v>
          </cell>
          <cell r="J122" t="str">
            <v>06-30359061</v>
          </cell>
          <cell r="K122" t="str">
            <v>CRL</v>
          </cell>
          <cell r="L122" t="str">
            <v>M</v>
          </cell>
          <cell r="M122">
            <v>28171</v>
          </cell>
          <cell r="N122" t="str">
            <v>T.T.E.</v>
          </cell>
        </row>
        <row r="123">
          <cell r="A123">
            <v>277512</v>
          </cell>
          <cell r="B123" t="str">
            <v>Diersen  Iwan</v>
          </cell>
          <cell r="C123" t="str">
            <v>BV De Driesprong</v>
          </cell>
          <cell r="D123">
            <v>10510</v>
          </cell>
          <cell r="E123" t="str">
            <v>Nijverheidsweg 33</v>
          </cell>
          <cell r="F123" t="str">
            <v>7122 AA</v>
          </cell>
          <cell r="G123" t="str">
            <v>Aalten</v>
          </cell>
          <cell r="H123" t="str">
            <v>i_diersen@hotmail.com</v>
          </cell>
          <cell r="J123" t="str">
            <v>06-29353782</v>
          </cell>
          <cell r="K123" t="str">
            <v>CCS</v>
          </cell>
          <cell r="L123" t="str">
            <v>M</v>
          </cell>
          <cell r="M123">
            <v>28908</v>
          </cell>
          <cell r="N123" t="str">
            <v>I.</v>
          </cell>
        </row>
        <row r="124">
          <cell r="A124">
            <v>209389</v>
          </cell>
          <cell r="B124" t="str">
            <v>Dijk van Teun</v>
          </cell>
          <cell r="C124" t="str">
            <v>BV 't Stuupke</v>
          </cell>
          <cell r="D124">
            <v>11216</v>
          </cell>
          <cell r="E124" t="str">
            <v>Julianastraat 45</v>
          </cell>
          <cell r="F124" t="str">
            <v>7481 DA</v>
          </cell>
          <cell r="G124" t="str">
            <v>Haaksbergen</v>
          </cell>
          <cell r="H124" t="str">
            <v>tvdijk1952@gmail.com</v>
          </cell>
          <cell r="I124" t="str">
            <v>053-5723562</v>
          </cell>
          <cell r="K124" t="str">
            <v>CCS</v>
          </cell>
          <cell r="L124" t="str">
            <v>M</v>
          </cell>
          <cell r="M124">
            <v>19355</v>
          </cell>
          <cell r="N124" t="str">
            <v>T.</v>
          </cell>
        </row>
        <row r="125">
          <cell r="A125">
            <v>383940</v>
          </cell>
          <cell r="B125" t="str">
            <v>Dijkman  Diana</v>
          </cell>
          <cell r="C125" t="str">
            <v>BC Bousema Lochem</v>
          </cell>
          <cell r="D125">
            <v>13482</v>
          </cell>
          <cell r="E125" t="str">
            <v>Jacob van Ruysdaellaan 1</v>
          </cell>
          <cell r="F125" t="str">
            <v>7242 DN</v>
          </cell>
          <cell r="G125" t="str">
            <v>Lochem</v>
          </cell>
          <cell r="H125" t="str">
            <v>milidian.dijkman@gmail.com</v>
          </cell>
          <cell r="J125">
            <v>649387865</v>
          </cell>
          <cell r="K125" t="str">
            <v>CCS</v>
          </cell>
          <cell r="L125" t="str">
            <v>F</v>
          </cell>
          <cell r="M125">
            <v>26615</v>
          </cell>
          <cell r="N125" t="str">
            <v>D</v>
          </cell>
        </row>
        <row r="126">
          <cell r="A126">
            <v>158679</v>
          </cell>
          <cell r="B126" t="str">
            <v>Dijkman  Edwin</v>
          </cell>
          <cell r="C126" t="str">
            <v>BV 't Wapen Van Borculo</v>
          </cell>
          <cell r="D126">
            <v>12816</v>
          </cell>
          <cell r="E126" t="str">
            <v>Kamerlingh Onnesstraat 25</v>
          </cell>
          <cell r="F126" t="str">
            <v>7271 AZ</v>
          </cell>
          <cell r="G126" t="str">
            <v>Borculo</v>
          </cell>
          <cell r="H126" t="str">
            <v>kellyenedwin@gmail.com</v>
          </cell>
          <cell r="I126" t="str">
            <v>0545-274943</v>
          </cell>
          <cell r="J126" t="str">
            <v>06-48514213</v>
          </cell>
          <cell r="K126" t="str">
            <v>CCS</v>
          </cell>
          <cell r="L126" t="str">
            <v>M</v>
          </cell>
          <cell r="M126">
            <v>25312</v>
          </cell>
          <cell r="N126" t="str">
            <v>E.</v>
          </cell>
        </row>
        <row r="127">
          <cell r="A127">
            <v>165652</v>
          </cell>
          <cell r="B127" t="str">
            <v>Dijkman  Fred</v>
          </cell>
          <cell r="C127" t="str">
            <v>BV B.V.V. '75</v>
          </cell>
          <cell r="D127">
            <v>10517</v>
          </cell>
          <cell r="E127" t="str">
            <v>Heelweg 21 B</v>
          </cell>
          <cell r="F127" t="str">
            <v>7091 BS</v>
          </cell>
          <cell r="G127" t="str">
            <v>Dinxperlo</v>
          </cell>
          <cell r="H127" t="str">
            <v>freddijkman@live.nl</v>
          </cell>
          <cell r="J127" t="str">
            <v>06-21318377</v>
          </cell>
          <cell r="K127" t="str">
            <v>CCS</v>
          </cell>
          <cell r="L127" t="str">
            <v>M</v>
          </cell>
          <cell r="M127">
            <v>24679</v>
          </cell>
          <cell r="N127" t="str">
            <v>F.A.</v>
          </cell>
        </row>
        <row r="128">
          <cell r="A128">
            <v>385375</v>
          </cell>
          <cell r="B128" t="str">
            <v>Dijkmans  Huub</v>
          </cell>
          <cell r="C128" t="str">
            <v>BV De Peppel</v>
          </cell>
          <cell r="D128">
            <v>15749</v>
          </cell>
          <cell r="E128" t="str">
            <v>Welinkweg 35a</v>
          </cell>
          <cell r="F128" t="str">
            <v>7091 BA</v>
          </cell>
          <cell r="G128" t="str">
            <v>Dinxperlo</v>
          </cell>
          <cell r="H128" t="str">
            <v>hamdijkmans@hotmail.com</v>
          </cell>
          <cell r="J128" t="str">
            <v>06-55101065</v>
          </cell>
          <cell r="K128" t="str">
            <v>CCS</v>
          </cell>
          <cell r="L128" t="str">
            <v>M</v>
          </cell>
          <cell r="M128">
            <v>23463</v>
          </cell>
          <cell r="N128" t="str">
            <v>H.</v>
          </cell>
        </row>
        <row r="129">
          <cell r="A129">
            <v>225810</v>
          </cell>
          <cell r="B129" t="str">
            <v>Dilibuyuk  Mehmet</v>
          </cell>
          <cell r="C129" t="str">
            <v>BC Bousema Lochem</v>
          </cell>
          <cell r="D129">
            <v>13482</v>
          </cell>
          <cell r="E129" t="str">
            <v>Jan Van Deutecumlaan 14</v>
          </cell>
          <cell r="F129" t="str">
            <v>7425 PD</v>
          </cell>
          <cell r="G129" t="str">
            <v>Deventer</v>
          </cell>
          <cell r="H129" t="str">
            <v>nejmemo@hotmail.com</v>
          </cell>
          <cell r="J129" t="str">
            <v>06-26635778</v>
          </cell>
          <cell r="K129" t="str">
            <v>CCS</v>
          </cell>
          <cell r="L129" t="str">
            <v>M</v>
          </cell>
          <cell r="M129">
            <v>23802</v>
          </cell>
          <cell r="N129" t="str">
            <v>M.</v>
          </cell>
        </row>
        <row r="130">
          <cell r="A130">
            <v>143873</v>
          </cell>
          <cell r="B130" t="str">
            <v>Dimmendaal  Hennie</v>
          </cell>
          <cell r="C130" t="str">
            <v>BV De Driesprong</v>
          </cell>
          <cell r="D130">
            <v>10510</v>
          </cell>
          <cell r="E130" t="str">
            <v>De Pas 68</v>
          </cell>
          <cell r="F130" t="str">
            <v>7123 AG</v>
          </cell>
          <cell r="G130" t="str">
            <v>Aalten</v>
          </cell>
          <cell r="H130" t="str">
            <v>henniedimmendaal@hotmail.com</v>
          </cell>
          <cell r="I130" t="str">
            <v>0543-476628</v>
          </cell>
          <cell r="J130" t="str">
            <v>06-57398946</v>
          </cell>
          <cell r="K130" t="str">
            <v>CCS</v>
          </cell>
          <cell r="L130" t="str">
            <v>F</v>
          </cell>
          <cell r="M130">
            <v>22667</v>
          </cell>
          <cell r="N130" t="str">
            <v>J.H.</v>
          </cell>
        </row>
        <row r="131">
          <cell r="A131">
            <v>237184</v>
          </cell>
          <cell r="B131" t="str">
            <v>Dinkelman  Bertus</v>
          </cell>
          <cell r="C131" t="str">
            <v>BV 't Kevelder</v>
          </cell>
          <cell r="D131">
            <v>10438</v>
          </cell>
          <cell r="E131" t="str">
            <v>Joostenkamp 49</v>
          </cell>
          <cell r="F131" t="str">
            <v>7261 PJ</v>
          </cell>
          <cell r="G131" t="str">
            <v>Ruurlo</v>
          </cell>
          <cell r="H131" t="str">
            <v>bj.dinkelman@gmail.com</v>
          </cell>
          <cell r="I131" t="str">
            <v>0573-441699</v>
          </cell>
          <cell r="J131">
            <v>630400975</v>
          </cell>
          <cell r="K131" t="str">
            <v>CCS</v>
          </cell>
          <cell r="L131" t="str">
            <v>M</v>
          </cell>
          <cell r="M131">
            <v>20229</v>
          </cell>
          <cell r="N131" t="str">
            <v>B.J.</v>
          </cell>
        </row>
        <row r="132">
          <cell r="A132">
            <v>263924</v>
          </cell>
          <cell r="B132" t="str">
            <v>Dinkelman  Dinand</v>
          </cell>
          <cell r="C132" t="str">
            <v>BV Onderschoer</v>
          </cell>
          <cell r="D132">
            <v>15813</v>
          </cell>
          <cell r="E132" t="str">
            <v>Eekvenne 33</v>
          </cell>
          <cell r="F132" t="str">
            <v>7244 AZ</v>
          </cell>
          <cell r="G132" t="str">
            <v>Barchem</v>
          </cell>
          <cell r="H132" t="str">
            <v>dinanddinkelman@hotmail.com</v>
          </cell>
          <cell r="J132" t="str">
            <v>06-38339159</v>
          </cell>
          <cell r="K132" t="str">
            <v>CCS</v>
          </cell>
          <cell r="L132" t="str">
            <v>M</v>
          </cell>
          <cell r="M132">
            <v>21390</v>
          </cell>
          <cell r="N132" t="str">
            <v>D.</v>
          </cell>
        </row>
        <row r="133">
          <cell r="A133">
            <v>263925</v>
          </cell>
          <cell r="B133" t="str">
            <v>Dinkelman  Jan</v>
          </cell>
          <cell r="C133" t="str">
            <v>BV Onderschoer</v>
          </cell>
          <cell r="D133">
            <v>15813</v>
          </cell>
          <cell r="E133" t="str">
            <v>Schoolstraat 12</v>
          </cell>
          <cell r="F133" t="str">
            <v>7244 BG</v>
          </cell>
          <cell r="G133" t="str">
            <v>Barchem</v>
          </cell>
          <cell r="H133" t="str">
            <v>jan.rinie.dinkelman@gmail.com</v>
          </cell>
          <cell r="J133" t="str">
            <v>06-46051623</v>
          </cell>
          <cell r="K133" t="str">
            <v>CCS</v>
          </cell>
          <cell r="L133" t="str">
            <v>M</v>
          </cell>
          <cell r="M133">
            <v>20595</v>
          </cell>
          <cell r="N133" t="str">
            <v>J.</v>
          </cell>
        </row>
        <row r="134">
          <cell r="A134">
            <v>183254</v>
          </cell>
          <cell r="B134" t="str">
            <v>Doeschate  Lucien</v>
          </cell>
          <cell r="C134" t="str">
            <v>BV 't Stuupke</v>
          </cell>
          <cell r="D134">
            <v>11216</v>
          </cell>
          <cell r="E134" t="str">
            <v>De Greune 10</v>
          </cell>
          <cell r="F134" t="str">
            <v>7483 PH</v>
          </cell>
          <cell r="G134" t="str">
            <v>Haaksbergen</v>
          </cell>
          <cell r="H134" t="str">
            <v>Info@doeschate.nl</v>
          </cell>
          <cell r="J134" t="str">
            <v>06-53311513</v>
          </cell>
          <cell r="K134" t="str">
            <v>CCS</v>
          </cell>
          <cell r="L134" t="str">
            <v>M</v>
          </cell>
          <cell r="M134">
            <v>24091</v>
          </cell>
          <cell r="N134" t="str">
            <v>L.G.A.</v>
          </cell>
        </row>
        <row r="135">
          <cell r="A135">
            <v>225826</v>
          </cell>
          <cell r="B135" t="str">
            <v>Dominicus  Piet</v>
          </cell>
          <cell r="C135" t="str">
            <v>BV De Driesprong</v>
          </cell>
          <cell r="D135">
            <v>10510</v>
          </cell>
          <cell r="E135" t="str">
            <v>Bevrijding 11</v>
          </cell>
          <cell r="F135" t="str">
            <v>7121 WN</v>
          </cell>
          <cell r="G135" t="str">
            <v>Aalten</v>
          </cell>
          <cell r="H135" t="str">
            <v>emmy_en_piet@hotmail.com</v>
          </cell>
          <cell r="I135" t="str">
            <v>0543-470009</v>
          </cell>
          <cell r="J135" t="str">
            <v>06-48865429</v>
          </cell>
          <cell r="K135" t="str">
            <v>CCS</v>
          </cell>
          <cell r="L135" t="str">
            <v>M</v>
          </cell>
          <cell r="M135">
            <v>16923</v>
          </cell>
          <cell r="N135" t="str">
            <v>P.</v>
          </cell>
        </row>
        <row r="136">
          <cell r="A136">
            <v>268247</v>
          </cell>
          <cell r="B136" t="str">
            <v>Dragt  Frank</v>
          </cell>
          <cell r="C136" t="str">
            <v>BV Schiller</v>
          </cell>
          <cell r="D136">
            <v>10522</v>
          </cell>
          <cell r="E136" t="str">
            <v>Bongenkamp 36</v>
          </cell>
          <cell r="F136" t="str">
            <v>7122 TZ</v>
          </cell>
          <cell r="G136" t="str">
            <v>Aalten</v>
          </cell>
          <cell r="H136" t="str">
            <v>f.dragt@live.nl</v>
          </cell>
          <cell r="J136" t="str">
            <v>06-53611931</v>
          </cell>
          <cell r="K136" t="str">
            <v>CCS</v>
          </cell>
          <cell r="L136" t="str">
            <v>M</v>
          </cell>
          <cell r="M136">
            <v>28834</v>
          </cell>
          <cell r="N136" t="str">
            <v>F.M.</v>
          </cell>
        </row>
        <row r="137">
          <cell r="A137">
            <v>221766</v>
          </cell>
          <cell r="B137" t="str">
            <v>Dral  Karin</v>
          </cell>
          <cell r="C137" t="str">
            <v>BC Ivoor Groenlo</v>
          </cell>
          <cell r="D137">
            <v>10443</v>
          </cell>
          <cell r="E137" t="str">
            <v>Thorbeckestraat 40</v>
          </cell>
          <cell r="F137" t="str">
            <v>7141 TX</v>
          </cell>
          <cell r="G137" t="str">
            <v>Groenlo</v>
          </cell>
          <cell r="H137" t="str">
            <v>karindral@live.nl</v>
          </cell>
          <cell r="J137" t="str">
            <v>06-51359003</v>
          </cell>
          <cell r="K137" t="str">
            <v>CCS</v>
          </cell>
          <cell r="L137" t="str">
            <v>F</v>
          </cell>
          <cell r="M137">
            <v>21653</v>
          </cell>
          <cell r="N137" t="str">
            <v>K.D.</v>
          </cell>
        </row>
        <row r="138">
          <cell r="A138">
            <v>387769</v>
          </cell>
          <cell r="B138" t="str">
            <v>Droppers  Jelmer</v>
          </cell>
          <cell r="C138" t="str">
            <v>BV Wenters</v>
          </cell>
          <cell r="D138">
            <v>10512</v>
          </cell>
          <cell r="E138" t="str">
            <v>Morgenzonweg 87</v>
          </cell>
          <cell r="F138" t="str">
            <v>7101 BJ</v>
          </cell>
          <cell r="G138" t="str">
            <v>Winterswijk</v>
          </cell>
          <cell r="H138" t="str">
            <v>drupkendroppers@hotmail.com</v>
          </cell>
          <cell r="K138" t="str">
            <v>CCS</v>
          </cell>
          <cell r="L138" t="str">
            <v>M</v>
          </cell>
          <cell r="M138">
            <v>33259</v>
          </cell>
          <cell r="N138" t="str">
            <v>J.W.</v>
          </cell>
        </row>
        <row r="139">
          <cell r="A139">
            <v>111017</v>
          </cell>
          <cell r="B139" t="str">
            <v>Duenk  Alex</v>
          </cell>
          <cell r="C139" t="str">
            <v>BV De Leeuw</v>
          </cell>
          <cell r="D139">
            <v>10513</v>
          </cell>
          <cell r="E139" t="str">
            <v>Kreeft 10</v>
          </cell>
          <cell r="F139" t="str">
            <v>7122 TA</v>
          </cell>
          <cell r="G139" t="str">
            <v>Aalten</v>
          </cell>
          <cell r="H139" t="str">
            <v>agduenk1994@kpnmail.nl</v>
          </cell>
          <cell r="J139" t="str">
            <v>06-55386199</v>
          </cell>
          <cell r="K139" t="str">
            <v>CCS</v>
          </cell>
          <cell r="L139" t="str">
            <v>M</v>
          </cell>
          <cell r="M139">
            <v>22014</v>
          </cell>
          <cell r="N139" t="str">
            <v>A.G.</v>
          </cell>
        </row>
        <row r="140">
          <cell r="A140">
            <v>111044</v>
          </cell>
          <cell r="B140" t="str">
            <v>Duenk  Herman</v>
          </cell>
          <cell r="C140" t="str">
            <v>BV De Leeuw</v>
          </cell>
          <cell r="D140">
            <v>10513</v>
          </cell>
          <cell r="E140" t="str">
            <v>Kreeft 1</v>
          </cell>
          <cell r="F140" t="str">
            <v>7122 TB</v>
          </cell>
          <cell r="G140" t="str">
            <v>Aalten</v>
          </cell>
          <cell r="H140" t="str">
            <v>hermanduenk@outlook.com</v>
          </cell>
          <cell r="I140" t="str">
            <v>0543-476432</v>
          </cell>
          <cell r="J140" t="str">
            <v>06-13792366</v>
          </cell>
          <cell r="K140" t="str">
            <v>CCS</v>
          </cell>
          <cell r="L140" t="str">
            <v>M</v>
          </cell>
          <cell r="M140">
            <v>18548</v>
          </cell>
          <cell r="N140" t="str">
            <v>H.</v>
          </cell>
        </row>
        <row r="141">
          <cell r="A141">
            <v>212766</v>
          </cell>
          <cell r="B141" t="str">
            <v>Duin  Frans</v>
          </cell>
          <cell r="C141" t="str">
            <v>BV 't Stuupke</v>
          </cell>
          <cell r="D141">
            <v>11216</v>
          </cell>
          <cell r="E141" t="str">
            <v>Braakmansdijk 122</v>
          </cell>
          <cell r="F141" t="str">
            <v>7462 MH</v>
          </cell>
          <cell r="G141" t="str">
            <v>Rijssen</v>
          </cell>
          <cell r="H141" t="str">
            <v>f.duin@outlook.com</v>
          </cell>
          <cell r="J141">
            <v>654301195</v>
          </cell>
          <cell r="K141" t="str">
            <v>CCS</v>
          </cell>
          <cell r="L141" t="str">
            <v>M</v>
          </cell>
          <cell r="M141">
            <v>17986</v>
          </cell>
          <cell r="N141" t="str">
            <v>F</v>
          </cell>
        </row>
        <row r="142">
          <cell r="A142">
            <v>270726</v>
          </cell>
          <cell r="B142" t="str">
            <v>Duivenboden van John</v>
          </cell>
          <cell r="C142" t="str">
            <v>BV De Leeuw</v>
          </cell>
          <cell r="D142">
            <v>10513</v>
          </cell>
          <cell r="E142" t="str">
            <v>Driessenshof 90</v>
          </cell>
          <cell r="F142" t="str">
            <v>7121 XX</v>
          </cell>
          <cell r="G142" t="str">
            <v>Aalten</v>
          </cell>
          <cell r="H142" t="str">
            <v>johnvanduivenboden@hotmail.com</v>
          </cell>
          <cell r="J142" t="str">
            <v>06-27037049</v>
          </cell>
          <cell r="K142" t="str">
            <v>CCS</v>
          </cell>
          <cell r="L142" t="str">
            <v>M</v>
          </cell>
          <cell r="M142">
            <v>27042</v>
          </cell>
          <cell r="N142" t="str">
            <v>J.R.</v>
          </cell>
        </row>
        <row r="143">
          <cell r="A143">
            <v>387771</v>
          </cell>
          <cell r="B143" t="str">
            <v>DuprÃ©  Cezary</v>
          </cell>
          <cell r="C143" t="str">
            <v>BV Wenters</v>
          </cell>
          <cell r="D143">
            <v>10512</v>
          </cell>
          <cell r="E143" t="str">
            <v>Ratumsestraat 138</v>
          </cell>
          <cell r="F143" t="str">
            <v>7101 MV</v>
          </cell>
          <cell r="G143" t="str">
            <v>Winterswijk</v>
          </cell>
          <cell r="H143" t="str">
            <v>cezarydupre@msn.com</v>
          </cell>
          <cell r="K143" t="str">
            <v>CCS</v>
          </cell>
          <cell r="L143" t="str">
            <v>M</v>
          </cell>
          <cell r="M143">
            <v>34981</v>
          </cell>
          <cell r="N143" t="str">
            <v>C.A.</v>
          </cell>
        </row>
        <row r="144">
          <cell r="A144">
            <v>146899</v>
          </cell>
          <cell r="B144" t="str">
            <v>Dute  Otto</v>
          </cell>
          <cell r="C144" t="str">
            <v>BV 't Wapen Van Borculo</v>
          </cell>
          <cell r="D144">
            <v>12816</v>
          </cell>
          <cell r="E144" t="str">
            <v>Graaf van Zutphenstraat 11</v>
          </cell>
          <cell r="F144" t="str">
            <v>7271 WX</v>
          </cell>
          <cell r="G144" t="str">
            <v>Borculo</v>
          </cell>
          <cell r="H144" t="str">
            <v>odute@caiway.nl</v>
          </cell>
          <cell r="I144" t="str">
            <v>0545-275369</v>
          </cell>
          <cell r="J144" t="str">
            <v>06-27451562</v>
          </cell>
          <cell r="K144" t="str">
            <v>CCS</v>
          </cell>
          <cell r="L144" t="str">
            <v>M</v>
          </cell>
          <cell r="M144">
            <v>24925</v>
          </cell>
          <cell r="N144" t="str">
            <v>O.</v>
          </cell>
        </row>
        <row r="145">
          <cell r="A145">
            <v>122749</v>
          </cell>
          <cell r="B145" t="str">
            <v>Ebbers  Toon</v>
          </cell>
          <cell r="C145" t="str">
            <v>BV 't Wapen Van Borculo</v>
          </cell>
          <cell r="D145">
            <v>12816</v>
          </cell>
          <cell r="E145" t="str">
            <v>Klapendijk 1A</v>
          </cell>
          <cell r="F145" t="str">
            <v>7271 LI</v>
          </cell>
          <cell r="G145" t="str">
            <v>Borculo</v>
          </cell>
          <cell r="I145" t="str">
            <v>0545-271755</v>
          </cell>
          <cell r="J145" t="str">
            <v>06-53277121</v>
          </cell>
          <cell r="K145" t="str">
            <v>CCS</v>
          </cell>
          <cell r="L145" t="str">
            <v>M</v>
          </cell>
          <cell r="M145">
            <v>21067</v>
          </cell>
          <cell r="N145" t="str">
            <v>T.</v>
          </cell>
        </row>
        <row r="146">
          <cell r="A146">
            <v>124093</v>
          </cell>
          <cell r="B146" t="str">
            <v>Ebbers  Wilfried</v>
          </cell>
          <cell r="C146" t="str">
            <v>BV Ons Huis</v>
          </cell>
          <cell r="D146">
            <v>10519</v>
          </cell>
          <cell r="E146" t="str">
            <v>De Ruiterij 11</v>
          </cell>
          <cell r="F146" t="str">
            <v>7091 WT</v>
          </cell>
          <cell r="G146" t="str">
            <v>Dinxperlo</v>
          </cell>
          <cell r="H146" t="str">
            <v>w.tuenter@kpnplanet.nl</v>
          </cell>
          <cell r="I146" t="str">
            <v>0315-655181</v>
          </cell>
          <cell r="K146" t="str">
            <v>CCS</v>
          </cell>
          <cell r="L146" t="str">
            <v>M</v>
          </cell>
          <cell r="M146">
            <v>23122</v>
          </cell>
          <cell r="N146" t="str">
            <v>W.J.M.</v>
          </cell>
        </row>
        <row r="147">
          <cell r="A147">
            <v>214768</v>
          </cell>
          <cell r="B147" t="str">
            <v>Eekelder  Willie</v>
          </cell>
          <cell r="C147" t="str">
            <v>BV 't Kevelder</v>
          </cell>
          <cell r="D147">
            <v>10438</v>
          </cell>
          <cell r="E147" t="str">
            <v>de Steege 47</v>
          </cell>
          <cell r="F147" t="str">
            <v>7136 ML</v>
          </cell>
          <cell r="G147" t="str">
            <v>Zieuwent</v>
          </cell>
          <cell r="H147" t="str">
            <v>w.eekelder@upcmail.nl</v>
          </cell>
          <cell r="I147" t="str">
            <v>0544-351664</v>
          </cell>
          <cell r="J147" t="str">
            <v>06-23067335</v>
          </cell>
          <cell r="K147" t="str">
            <v>CCS</v>
          </cell>
          <cell r="L147" t="str">
            <v>M</v>
          </cell>
          <cell r="M147">
            <v>16615</v>
          </cell>
          <cell r="N147" t="str">
            <v>W.</v>
          </cell>
        </row>
        <row r="148">
          <cell r="A148">
            <v>108388</v>
          </cell>
          <cell r="B148" t="str">
            <v>Eenink  Jan</v>
          </cell>
          <cell r="C148" t="str">
            <v>BV De Driesprong</v>
          </cell>
          <cell r="D148">
            <v>10510</v>
          </cell>
          <cell r="E148" t="str">
            <v>Klokkemakersweg 18a</v>
          </cell>
          <cell r="F148" t="str">
            <v>7122 KB</v>
          </cell>
          <cell r="G148" t="str">
            <v>Aalten</v>
          </cell>
          <cell r="H148" t="str">
            <v>eeninkdj@gmail.com</v>
          </cell>
          <cell r="I148" t="str">
            <v>0543-466594</v>
          </cell>
          <cell r="J148">
            <v>638972784</v>
          </cell>
          <cell r="K148" t="str">
            <v>CCS</v>
          </cell>
          <cell r="L148" t="str">
            <v>M</v>
          </cell>
          <cell r="M148">
            <v>22759</v>
          </cell>
          <cell r="N148" t="str">
            <v>J</v>
          </cell>
        </row>
        <row r="149">
          <cell r="A149">
            <v>108388</v>
          </cell>
          <cell r="B149" t="str">
            <v>Eenink  Jan</v>
          </cell>
          <cell r="C149" t="str">
            <v>BV De Leeuw</v>
          </cell>
          <cell r="D149">
            <v>10513</v>
          </cell>
          <cell r="E149" t="str">
            <v>Klokkemakersweg 18a</v>
          </cell>
          <cell r="F149" t="str">
            <v>7122 KB</v>
          </cell>
          <cell r="G149" t="str">
            <v>Aalten</v>
          </cell>
          <cell r="H149" t="str">
            <v>eeninkdj@gmail.com</v>
          </cell>
          <cell r="I149" t="str">
            <v>0543-466594</v>
          </cell>
          <cell r="J149">
            <v>638972784</v>
          </cell>
          <cell r="K149" t="str">
            <v>CCS</v>
          </cell>
          <cell r="L149" t="str">
            <v>M</v>
          </cell>
          <cell r="M149">
            <v>22759</v>
          </cell>
          <cell r="N149" t="str">
            <v>J</v>
          </cell>
        </row>
        <row r="150">
          <cell r="A150">
            <v>205738</v>
          </cell>
          <cell r="B150" t="str">
            <v>Eertink  Bernard</v>
          </cell>
          <cell r="C150" t="str">
            <v>BC Bousema Lochem</v>
          </cell>
          <cell r="D150">
            <v>13482</v>
          </cell>
          <cell r="E150" t="str">
            <v>Henri Dunantweg 61</v>
          </cell>
          <cell r="F150" t="str">
            <v>7242 HE</v>
          </cell>
          <cell r="G150" t="str">
            <v>Lochem</v>
          </cell>
          <cell r="H150" t="str">
            <v>bernardeertink@hotmail.com</v>
          </cell>
          <cell r="I150" t="str">
            <v>0573-255107</v>
          </cell>
          <cell r="J150" t="str">
            <v>06-54344253</v>
          </cell>
          <cell r="K150" t="str">
            <v>CCS</v>
          </cell>
          <cell r="L150" t="str">
            <v>M</v>
          </cell>
          <cell r="M150">
            <v>24388</v>
          </cell>
          <cell r="N150" t="str">
            <v>B.</v>
          </cell>
        </row>
        <row r="151">
          <cell r="A151">
            <v>164022</v>
          </cell>
          <cell r="B151" t="str">
            <v>Eising  Marianne</v>
          </cell>
          <cell r="C151" t="str">
            <v>BC De Wieke</v>
          </cell>
          <cell r="D151">
            <v>12063</v>
          </cell>
          <cell r="E151" t="str">
            <v>Valeriaan 24</v>
          </cell>
          <cell r="F151" t="str">
            <v>7483 CA</v>
          </cell>
          <cell r="G151" t="str">
            <v>Haaksbergen</v>
          </cell>
          <cell r="H151" t="str">
            <v>eisingmarian@gmail.com</v>
          </cell>
          <cell r="I151" t="str">
            <v>053-5728514</v>
          </cell>
          <cell r="J151" t="str">
            <v>06-57257944</v>
          </cell>
          <cell r="K151" t="str">
            <v>CCS</v>
          </cell>
          <cell r="L151" t="str">
            <v>F</v>
          </cell>
          <cell r="M151">
            <v>19937</v>
          </cell>
          <cell r="N151" t="str">
            <v>M.B.</v>
          </cell>
        </row>
        <row r="152">
          <cell r="A152">
            <v>269401</v>
          </cell>
          <cell r="B152" t="str">
            <v>Eiting  Henk</v>
          </cell>
          <cell r="C152" t="str">
            <v>BV 't Kevelder</v>
          </cell>
          <cell r="D152">
            <v>10438</v>
          </cell>
          <cell r="E152" t="str">
            <v>Diepenbrockstraat 11</v>
          </cell>
          <cell r="F152" t="str">
            <v>7132 AM</v>
          </cell>
          <cell r="G152" t="str">
            <v>Lichtenvoorde</v>
          </cell>
          <cell r="H152" t="str">
            <v>henkeiting53@gmail.com</v>
          </cell>
          <cell r="J152" t="str">
            <v>06-21834529</v>
          </cell>
          <cell r="K152" t="str">
            <v>CCS</v>
          </cell>
          <cell r="L152" t="str">
            <v>M</v>
          </cell>
          <cell r="M152">
            <v>19659</v>
          </cell>
          <cell r="N152" t="str">
            <v>H.W.M.</v>
          </cell>
        </row>
        <row r="153">
          <cell r="A153">
            <v>146288</v>
          </cell>
          <cell r="B153" t="str">
            <v>Elschot  Yanaika</v>
          </cell>
          <cell r="C153" t="str">
            <v>BV De Kroon Groenlo</v>
          </cell>
          <cell r="D153">
            <v>10446</v>
          </cell>
          <cell r="E153" t="str">
            <v>Rouwhorsterdijk 20</v>
          </cell>
          <cell r="F153" t="str">
            <v>7136 KW</v>
          </cell>
          <cell r="G153" t="str">
            <v>Zieuwent</v>
          </cell>
          <cell r="H153" t="str">
            <v>yanaika_elschot@hotmail.com</v>
          </cell>
          <cell r="J153" t="str">
            <v>06-46671094</v>
          </cell>
          <cell r="K153" t="str">
            <v>CCS</v>
          </cell>
          <cell r="L153" t="str">
            <v>F</v>
          </cell>
          <cell r="M153">
            <v>32823</v>
          </cell>
          <cell r="N153" t="str">
            <v>Y.</v>
          </cell>
        </row>
        <row r="154">
          <cell r="A154">
            <v>110823</v>
          </cell>
          <cell r="B154" t="str">
            <v>Elsman  Dick</v>
          </cell>
          <cell r="C154" t="str">
            <v>BV  De Kroon Eibergen</v>
          </cell>
          <cell r="D154">
            <v>10447</v>
          </cell>
          <cell r="E154" t="str">
            <v>Schoolstraat 6</v>
          </cell>
          <cell r="F154" t="str">
            <v>7141 BW</v>
          </cell>
          <cell r="G154" t="str">
            <v>Groenlo</v>
          </cell>
          <cell r="H154" t="str">
            <v>dickelsman55@gmail.com</v>
          </cell>
          <cell r="I154" t="str">
            <v>0544-468061</v>
          </cell>
          <cell r="J154" t="str">
            <v>06-10206493</v>
          </cell>
          <cell r="K154" t="str">
            <v>CCS</v>
          </cell>
          <cell r="L154" t="str">
            <v>M</v>
          </cell>
          <cell r="M154">
            <v>20394</v>
          </cell>
          <cell r="N154" t="str">
            <v>D.J.</v>
          </cell>
        </row>
        <row r="155">
          <cell r="A155">
            <v>104777</v>
          </cell>
          <cell r="B155" t="str">
            <v>Emsbroek  Harald</v>
          </cell>
          <cell r="C155" t="str">
            <v>BV 't Wapen Van Borculo</v>
          </cell>
          <cell r="D155">
            <v>12816</v>
          </cell>
          <cell r="E155" t="str">
            <v>Tedinkweide 6</v>
          </cell>
          <cell r="F155" t="str">
            <v>7271 RD</v>
          </cell>
          <cell r="G155" t="str">
            <v>Borculo</v>
          </cell>
          <cell r="H155" t="str">
            <v>ongebruiktadres@hotmail.com</v>
          </cell>
          <cell r="I155" t="str">
            <v>0545-843197</v>
          </cell>
          <cell r="J155" t="str">
            <v>06-29077119</v>
          </cell>
          <cell r="K155" t="str">
            <v>CCS</v>
          </cell>
          <cell r="L155" t="str">
            <v>M</v>
          </cell>
          <cell r="M155">
            <v>28071</v>
          </cell>
          <cell r="N155" t="str">
            <v>H</v>
          </cell>
        </row>
        <row r="156">
          <cell r="A156">
            <v>386786</v>
          </cell>
          <cell r="B156" t="str">
            <v>Endeman  Manon</v>
          </cell>
          <cell r="C156" t="str">
            <v>BV Ellenkamp</v>
          </cell>
          <cell r="D156">
            <v>10435</v>
          </cell>
          <cell r="E156" t="str">
            <v>Hupselsedijk 4</v>
          </cell>
          <cell r="F156" t="str">
            <v>7273 PN</v>
          </cell>
          <cell r="G156" t="str">
            <v>Haarlo</v>
          </cell>
          <cell r="H156" t="str">
            <v>gerbenenmanon@gmail.com</v>
          </cell>
          <cell r="J156" t="str">
            <v>06-10624694</v>
          </cell>
          <cell r="K156" t="str">
            <v>CCS</v>
          </cell>
          <cell r="L156" t="str">
            <v>F</v>
          </cell>
          <cell r="M156">
            <v>30992</v>
          </cell>
          <cell r="N156" t="str">
            <v>M</v>
          </cell>
        </row>
        <row r="157">
          <cell r="A157">
            <v>205481</v>
          </cell>
          <cell r="B157" t="str">
            <v>Eppink  Marc</v>
          </cell>
          <cell r="C157" t="str">
            <v>BV 't Heukske</v>
          </cell>
          <cell r="D157">
            <v>10455</v>
          </cell>
          <cell r="E157" t="str">
            <v>Begoniaplein 7</v>
          </cell>
          <cell r="F157" t="str">
            <v>7151 WB</v>
          </cell>
          <cell r="G157" t="str">
            <v>Eibergen</v>
          </cell>
          <cell r="H157" t="str">
            <v>eppo80@gmail.com</v>
          </cell>
          <cell r="J157" t="str">
            <v>06-14839827</v>
          </cell>
          <cell r="K157" t="str">
            <v>CCS</v>
          </cell>
          <cell r="L157" t="str">
            <v>M</v>
          </cell>
          <cell r="M157">
            <v>29454</v>
          </cell>
          <cell r="N157" t="str">
            <v>M.</v>
          </cell>
        </row>
        <row r="158">
          <cell r="A158">
            <v>112704</v>
          </cell>
          <cell r="B158" t="str">
            <v>Ernst  Marcel</v>
          </cell>
          <cell r="C158" t="str">
            <v>BC Ivoor Groenlo</v>
          </cell>
          <cell r="D158">
            <v>10443</v>
          </cell>
          <cell r="E158" t="str">
            <v>Hieminkbeekstraat 12 B</v>
          </cell>
          <cell r="F158" t="str">
            <v>7271 ER</v>
          </cell>
          <cell r="G158" t="str">
            <v>Borculo</v>
          </cell>
          <cell r="H158" t="str">
            <v>hotelpot@live.nl</v>
          </cell>
          <cell r="I158" t="str">
            <v>0545-274897</v>
          </cell>
          <cell r="J158" t="str">
            <v>06-57605745</v>
          </cell>
          <cell r="K158" t="str">
            <v>CCS</v>
          </cell>
          <cell r="L158" t="str">
            <v>M</v>
          </cell>
          <cell r="M158">
            <v>22695</v>
          </cell>
          <cell r="N158" t="str">
            <v>M.</v>
          </cell>
        </row>
        <row r="159">
          <cell r="A159">
            <v>246746</v>
          </cell>
          <cell r="B159" t="str">
            <v>Ewouds  Cor</v>
          </cell>
          <cell r="C159" t="str">
            <v>BV 't Kevelder</v>
          </cell>
          <cell r="D159">
            <v>10438</v>
          </cell>
          <cell r="E159" t="str">
            <v>Frans Halsstraat 59</v>
          </cell>
          <cell r="F159" t="str">
            <v>7131 VV</v>
          </cell>
          <cell r="G159" t="str">
            <v>Lictenvoorde</v>
          </cell>
          <cell r="H159" t="str">
            <v>corewouds@gmail.com</v>
          </cell>
          <cell r="J159" t="str">
            <v>06-23770911</v>
          </cell>
          <cell r="K159" t="str">
            <v>CCS</v>
          </cell>
          <cell r="L159" t="str">
            <v>M</v>
          </cell>
          <cell r="M159">
            <v>14403</v>
          </cell>
          <cell r="N159" t="str">
            <v>C.A.</v>
          </cell>
        </row>
        <row r="160">
          <cell r="A160">
            <v>154029</v>
          </cell>
          <cell r="B160" t="str">
            <v>Feukkink  Hans</v>
          </cell>
          <cell r="C160" t="str">
            <v>BV De Peppel</v>
          </cell>
          <cell r="D160">
            <v>15749</v>
          </cell>
          <cell r="E160" t="str">
            <v>Wilhelminastraat  15</v>
          </cell>
          <cell r="F160" t="str">
            <v>7091 BL</v>
          </cell>
          <cell r="G160" t="str">
            <v>Dinxperlo</v>
          </cell>
          <cell r="H160" t="str">
            <v>feukkinkhans@gmail.com</v>
          </cell>
          <cell r="I160" t="str">
            <v>0315-654426</v>
          </cell>
          <cell r="J160" t="str">
            <v>06-46837383</v>
          </cell>
          <cell r="K160" t="str">
            <v>CCS</v>
          </cell>
          <cell r="L160" t="str">
            <v>M</v>
          </cell>
          <cell r="M160">
            <v>24033</v>
          </cell>
          <cell r="N160" t="str">
            <v>H.H.B.</v>
          </cell>
        </row>
        <row r="161">
          <cell r="A161">
            <v>113490</v>
          </cell>
          <cell r="B161" t="str">
            <v>Fielt  Rene</v>
          </cell>
          <cell r="C161" t="str">
            <v>BV De Kroon Groenlo</v>
          </cell>
          <cell r="D161">
            <v>10446</v>
          </cell>
          <cell r="E161" t="str">
            <v>Walstraat 10</v>
          </cell>
          <cell r="F161" t="str">
            <v>7141 AH</v>
          </cell>
          <cell r="G161" t="str">
            <v>Groenlo</v>
          </cell>
          <cell r="H161" t="str">
            <v>r.fielt@gmail.com</v>
          </cell>
          <cell r="I161" t="str">
            <v>0544-464852</v>
          </cell>
          <cell r="J161" t="str">
            <v>06-13287751</v>
          </cell>
          <cell r="K161" t="str">
            <v>CRL</v>
          </cell>
          <cell r="L161" t="str">
            <v>M</v>
          </cell>
          <cell r="M161">
            <v>23436</v>
          </cell>
          <cell r="N161" t="str">
            <v>R.B.G.H.</v>
          </cell>
        </row>
        <row r="162">
          <cell r="A162">
            <v>135373</v>
          </cell>
          <cell r="B162" t="str">
            <v>Fielt  Thea</v>
          </cell>
          <cell r="C162" t="str">
            <v>BC Ivoor Groenlo</v>
          </cell>
          <cell r="D162">
            <v>10443</v>
          </cell>
          <cell r="E162" t="str">
            <v>Walstraat 10</v>
          </cell>
          <cell r="F162" t="str">
            <v>7141 AH</v>
          </cell>
          <cell r="G162" t="str">
            <v>Groenlo</v>
          </cell>
          <cell r="H162" t="str">
            <v>thea142@hotmail.com</v>
          </cell>
          <cell r="I162" t="str">
            <v>0544-464852</v>
          </cell>
          <cell r="J162">
            <v>610427175</v>
          </cell>
          <cell r="K162" t="str">
            <v>CCS</v>
          </cell>
          <cell r="L162" t="str">
            <v>F</v>
          </cell>
          <cell r="M162">
            <v>21112</v>
          </cell>
          <cell r="N162" t="str">
            <v>T</v>
          </cell>
        </row>
        <row r="163">
          <cell r="A163">
            <v>135710</v>
          </cell>
          <cell r="B163" t="str">
            <v>Firing  Appie</v>
          </cell>
          <cell r="C163" t="str">
            <v>BV  De Kroon Eibergen</v>
          </cell>
          <cell r="D163">
            <v>10447</v>
          </cell>
          <cell r="E163" t="str">
            <v>Nachtegaalstraat 32</v>
          </cell>
          <cell r="F163" t="str">
            <v>7151 TP</v>
          </cell>
          <cell r="G163" t="str">
            <v>Eibergen</v>
          </cell>
          <cell r="H163" t="str">
            <v>appiefiring@kpnmail.nl</v>
          </cell>
          <cell r="I163" t="str">
            <v>0545-473287</v>
          </cell>
          <cell r="J163" t="str">
            <v>06-23219324</v>
          </cell>
          <cell r="K163" t="str">
            <v>CCS</v>
          </cell>
          <cell r="L163" t="str">
            <v>M</v>
          </cell>
          <cell r="M163">
            <v>17251</v>
          </cell>
          <cell r="N163" t="str">
            <v>A.J.G.</v>
          </cell>
        </row>
        <row r="164">
          <cell r="A164">
            <v>135710</v>
          </cell>
          <cell r="B164" t="str">
            <v>Firing  Appie</v>
          </cell>
          <cell r="C164" t="str">
            <v>BV 't Heukske</v>
          </cell>
          <cell r="D164">
            <v>10455</v>
          </cell>
          <cell r="E164" t="str">
            <v>Nachtegaalstraat 32</v>
          </cell>
          <cell r="F164" t="str">
            <v>7151 TP</v>
          </cell>
          <cell r="G164" t="str">
            <v>Eibergen</v>
          </cell>
          <cell r="H164" t="str">
            <v>appiefiring@kpnmail.nl</v>
          </cell>
          <cell r="I164" t="str">
            <v>0545-473287</v>
          </cell>
          <cell r="J164" t="str">
            <v>06-23219324</v>
          </cell>
          <cell r="K164" t="str">
            <v>CCS</v>
          </cell>
          <cell r="L164" t="str">
            <v>M</v>
          </cell>
          <cell r="M164">
            <v>17251</v>
          </cell>
          <cell r="N164" t="str">
            <v>A.J.G.</v>
          </cell>
        </row>
        <row r="165">
          <cell r="A165">
            <v>159945</v>
          </cell>
          <cell r="B165" t="str">
            <v>Fleerkate  Martin</v>
          </cell>
          <cell r="C165" t="str">
            <v>BC Bousema Lochem</v>
          </cell>
          <cell r="D165">
            <v>13482</v>
          </cell>
          <cell r="E165" t="str">
            <v>Postelstraat 23</v>
          </cell>
          <cell r="F165" t="str">
            <v>7245 AV</v>
          </cell>
          <cell r="G165" t="str">
            <v>Laren (Gld)</v>
          </cell>
          <cell r="H165" t="str">
            <v>mwfleerkate@kpnmail.nl</v>
          </cell>
          <cell r="I165" t="str">
            <v>0573-402420</v>
          </cell>
          <cell r="J165" t="str">
            <v>06-33819950</v>
          </cell>
          <cell r="K165" t="str">
            <v>CCS</v>
          </cell>
          <cell r="L165" t="str">
            <v>M</v>
          </cell>
          <cell r="M165">
            <v>24341</v>
          </cell>
          <cell r="N165" t="str">
            <v>M.W.</v>
          </cell>
        </row>
        <row r="166">
          <cell r="A166">
            <v>389841</v>
          </cell>
          <cell r="B166" t="str">
            <v>Fokken  Freddy</v>
          </cell>
          <cell r="C166" t="str">
            <v>BC Bousema Lochem</v>
          </cell>
          <cell r="D166">
            <v>13482</v>
          </cell>
          <cell r="E166" t="str">
            <v>Prinses Margrietlaan 26</v>
          </cell>
          <cell r="F166" t="str">
            <v>7242 GC</v>
          </cell>
          <cell r="G166" t="str">
            <v>Lochem</v>
          </cell>
          <cell r="H166" t="str">
            <v>freddyfokken@icloud.com</v>
          </cell>
          <cell r="K166" t="str">
            <v>CCS</v>
          </cell>
          <cell r="L166" t="str">
            <v>M</v>
          </cell>
          <cell r="M166">
            <v>24621</v>
          </cell>
          <cell r="N166" t="str">
            <v>F</v>
          </cell>
        </row>
        <row r="167">
          <cell r="A167">
            <v>271469</v>
          </cell>
          <cell r="B167" t="str">
            <v>Fokkers  Hans</v>
          </cell>
          <cell r="C167" t="str">
            <v>BV Ellenkamp</v>
          </cell>
          <cell r="D167">
            <v>10435</v>
          </cell>
          <cell r="E167" t="str">
            <v>Kossink 11A</v>
          </cell>
          <cell r="F167" t="str">
            <v>7273 ST</v>
          </cell>
          <cell r="G167" t="str">
            <v>Haarlo</v>
          </cell>
          <cell r="H167" t="str">
            <v>hans1900@kpnplanet.nl</v>
          </cell>
          <cell r="I167" t="str">
            <v>0545-261562</v>
          </cell>
          <cell r="K167" t="str">
            <v>CCS</v>
          </cell>
          <cell r="L167" t="str">
            <v>M</v>
          </cell>
          <cell r="M167">
            <v>21032</v>
          </cell>
          <cell r="N167" t="str">
            <v>H.</v>
          </cell>
        </row>
        <row r="168">
          <cell r="A168">
            <v>162203</v>
          </cell>
          <cell r="B168" t="str">
            <v>Frenken  Sander</v>
          </cell>
          <cell r="C168" t="str">
            <v>BV De Driehoek</v>
          </cell>
          <cell r="D168">
            <v>10521</v>
          </cell>
          <cell r="E168" t="str">
            <v>Beestmanweg 3</v>
          </cell>
          <cell r="F168" t="str">
            <v>7121 KX</v>
          </cell>
          <cell r="G168" t="str">
            <v>Aalten</v>
          </cell>
          <cell r="H168" t="str">
            <v>sfrenken@hotmail.com</v>
          </cell>
          <cell r="J168" t="str">
            <v>06-22457892</v>
          </cell>
          <cell r="K168" t="str">
            <v>CCS</v>
          </cell>
          <cell r="L168" t="str">
            <v>M</v>
          </cell>
          <cell r="M168">
            <v>27500</v>
          </cell>
          <cell r="N168" t="str">
            <v>S.</v>
          </cell>
        </row>
        <row r="169">
          <cell r="A169">
            <v>161859</v>
          </cell>
          <cell r="B169" t="str">
            <v>Frericks  Gert Jan</v>
          </cell>
          <cell r="C169" t="str">
            <v>BV Ons Huis</v>
          </cell>
          <cell r="D169">
            <v>10519</v>
          </cell>
          <cell r="E169" t="str">
            <v>De Klumpender 3</v>
          </cell>
          <cell r="F169" t="str">
            <v>7091 TP</v>
          </cell>
          <cell r="G169" t="str">
            <v>Dinxperlo</v>
          </cell>
          <cell r="H169" t="str">
            <v>gert-janfrericks@hotmail.com</v>
          </cell>
          <cell r="I169" t="str">
            <v>0315-651808</v>
          </cell>
          <cell r="J169" t="str">
            <v>06-15140112</v>
          </cell>
          <cell r="K169" t="str">
            <v>CCS</v>
          </cell>
          <cell r="L169" t="str">
            <v>M</v>
          </cell>
          <cell r="M169">
            <v>26698</v>
          </cell>
          <cell r="N169" t="str">
            <v>G.J.</v>
          </cell>
        </row>
        <row r="170">
          <cell r="A170">
            <v>102492</v>
          </cell>
          <cell r="B170" t="str">
            <v>Freriks  Ronnie</v>
          </cell>
          <cell r="C170" t="str">
            <v>BV De Driesprong</v>
          </cell>
          <cell r="D170">
            <v>10510</v>
          </cell>
          <cell r="E170" t="str">
            <v>Herenstraat 45658</v>
          </cell>
          <cell r="F170" t="str">
            <v>7121 DA</v>
          </cell>
          <cell r="G170" t="str">
            <v>Aalten</v>
          </cell>
          <cell r="H170" t="str">
            <v>ronniefreriks.76@gmail.com</v>
          </cell>
          <cell r="J170" t="str">
            <v>06-15323873</v>
          </cell>
          <cell r="K170" t="str">
            <v>CCS</v>
          </cell>
          <cell r="L170" t="str">
            <v>M</v>
          </cell>
          <cell r="M170">
            <v>27992</v>
          </cell>
          <cell r="N170" t="str">
            <v>R</v>
          </cell>
        </row>
        <row r="171">
          <cell r="A171">
            <v>102492</v>
          </cell>
          <cell r="B171" t="str">
            <v>Freriks  Ronnie</v>
          </cell>
          <cell r="C171" t="str">
            <v>BV De Driehoek</v>
          </cell>
          <cell r="D171">
            <v>10521</v>
          </cell>
          <cell r="E171" t="str">
            <v>Herenstraat 45658</v>
          </cell>
          <cell r="F171" t="str">
            <v>7121 DA</v>
          </cell>
          <cell r="G171" t="str">
            <v>Aalten</v>
          </cell>
          <cell r="H171" t="str">
            <v>ronniefreriks.76@gmail.com</v>
          </cell>
          <cell r="J171" t="str">
            <v>06-15323873</v>
          </cell>
          <cell r="K171" t="str">
            <v>CCS</v>
          </cell>
          <cell r="L171" t="str">
            <v>M</v>
          </cell>
          <cell r="M171">
            <v>27992</v>
          </cell>
          <cell r="N171" t="str">
            <v>R</v>
          </cell>
        </row>
        <row r="172">
          <cell r="A172">
            <v>225808</v>
          </cell>
          <cell r="B172" t="str">
            <v>Friesen  Rob</v>
          </cell>
          <cell r="C172" t="str">
            <v>Ons Genoegen Heurne</v>
          </cell>
          <cell r="D172">
            <v>10576</v>
          </cell>
          <cell r="E172" t="str">
            <v>Luimesweg 20A</v>
          </cell>
          <cell r="F172" t="str">
            <v>7084 AS</v>
          </cell>
          <cell r="G172" t="str">
            <v>Breedenbroek</v>
          </cell>
          <cell r="H172" t="str">
            <v>heist105@planet.nl</v>
          </cell>
          <cell r="I172" t="str">
            <v>0315-642888</v>
          </cell>
          <cell r="J172" t="str">
            <v>06-51526280</v>
          </cell>
          <cell r="K172" t="str">
            <v>CCS</v>
          </cell>
          <cell r="L172" t="str">
            <v>M</v>
          </cell>
          <cell r="M172">
            <v>27602</v>
          </cell>
          <cell r="N172" t="str">
            <v>R</v>
          </cell>
        </row>
        <row r="173">
          <cell r="A173">
            <v>277857</v>
          </cell>
          <cell r="B173" t="str">
            <v>Ganzevles  Jan</v>
          </cell>
          <cell r="C173" t="str">
            <v>BC Ivoor Groenlo</v>
          </cell>
          <cell r="D173">
            <v>10443</v>
          </cell>
          <cell r="E173" t="str">
            <v>Tankmaot 10</v>
          </cell>
          <cell r="F173" t="str">
            <v>7152 KK</v>
          </cell>
          <cell r="G173" t="str">
            <v>Eibergen</v>
          </cell>
          <cell r="H173" t="str">
            <v>jan.ganzevles@gmail.com</v>
          </cell>
          <cell r="J173" t="str">
            <v>06-10001150</v>
          </cell>
          <cell r="K173" t="str">
            <v>CCS</v>
          </cell>
          <cell r="L173" t="str">
            <v>M</v>
          </cell>
          <cell r="M173">
            <v>20719</v>
          </cell>
          <cell r="N173" t="str">
            <v>J.</v>
          </cell>
        </row>
        <row r="174">
          <cell r="A174">
            <v>276961</v>
          </cell>
          <cell r="B174" t="str">
            <v>Garritsen  G.J.</v>
          </cell>
          <cell r="C174" t="str">
            <v>BC Bousema Lochem</v>
          </cell>
          <cell r="D174">
            <v>13482</v>
          </cell>
          <cell r="E174" t="str">
            <v>Nijkampsweg 14</v>
          </cell>
          <cell r="F174" t="str">
            <v>7241 SX</v>
          </cell>
          <cell r="G174" t="str">
            <v>Lochem</v>
          </cell>
          <cell r="H174" t="str">
            <v>famgarritsen.mentink@gmail.com</v>
          </cell>
          <cell r="J174" t="str">
            <v>06-10833545</v>
          </cell>
          <cell r="K174" t="str">
            <v>CCS</v>
          </cell>
          <cell r="L174" t="str">
            <v>M</v>
          </cell>
          <cell r="M174">
            <v>23927</v>
          </cell>
          <cell r="N174" t="str">
            <v>G.J.</v>
          </cell>
        </row>
        <row r="175">
          <cell r="A175">
            <v>211264</v>
          </cell>
          <cell r="B175" t="str">
            <v>Garritsen  Ivo</v>
          </cell>
          <cell r="C175" t="str">
            <v>BV 't Wapen Van Borculo</v>
          </cell>
          <cell r="D175">
            <v>12816</v>
          </cell>
          <cell r="E175" t="str">
            <v>Beukenlaan 91</v>
          </cell>
          <cell r="F175" t="str">
            <v>7271 JL</v>
          </cell>
          <cell r="G175" t="str">
            <v>Borculo</v>
          </cell>
          <cell r="H175" t="str">
            <v>ivo.garritsen@kpnmail.nl</v>
          </cell>
          <cell r="I175" t="str">
            <v>0545-276601</v>
          </cell>
          <cell r="J175">
            <v>618220841</v>
          </cell>
          <cell r="K175" t="str">
            <v>CCS</v>
          </cell>
          <cell r="L175" t="str">
            <v>M</v>
          </cell>
          <cell r="M175">
            <v>27068</v>
          </cell>
          <cell r="N175" t="str">
            <v>I.S.</v>
          </cell>
        </row>
        <row r="176">
          <cell r="A176">
            <v>201088</v>
          </cell>
          <cell r="B176" t="str">
            <v>Geensen  Rob</v>
          </cell>
          <cell r="C176" t="str">
            <v>BV De Leeuw</v>
          </cell>
          <cell r="D176">
            <v>10513</v>
          </cell>
          <cell r="E176" t="str">
            <v>Kerkstraat 9</v>
          </cell>
          <cell r="F176" t="str">
            <v>7121 DN</v>
          </cell>
          <cell r="G176" t="str">
            <v>Aalten</v>
          </cell>
          <cell r="H176" t="str">
            <v>robgeensen@kpnmail.nl</v>
          </cell>
          <cell r="I176" t="str">
            <v>0543-476665</v>
          </cell>
          <cell r="J176" t="str">
            <v>06-81434977</v>
          </cell>
          <cell r="K176" t="str">
            <v>CCS</v>
          </cell>
          <cell r="L176" t="str">
            <v>M</v>
          </cell>
          <cell r="M176">
            <v>21278</v>
          </cell>
          <cell r="N176" t="str">
            <v>R.</v>
          </cell>
        </row>
        <row r="177">
          <cell r="A177">
            <v>388574</v>
          </cell>
          <cell r="B177" t="str">
            <v>Geuijen  Theo</v>
          </cell>
          <cell r="C177" t="str">
            <v>BV Ons Huis</v>
          </cell>
          <cell r="D177">
            <v>10519</v>
          </cell>
          <cell r="E177" t="str">
            <v>Hagenbosch 16</v>
          </cell>
          <cell r="F177" t="str">
            <v>7091 RP</v>
          </cell>
          <cell r="G177" t="str">
            <v>Dinxperlo</v>
          </cell>
          <cell r="H177" t="str">
            <v>theo@cag.nu</v>
          </cell>
          <cell r="J177" t="str">
            <v>06-55693223</v>
          </cell>
          <cell r="K177" t="str">
            <v>CRL</v>
          </cell>
          <cell r="L177" t="str">
            <v>M</v>
          </cell>
          <cell r="M177">
            <v>23522</v>
          </cell>
          <cell r="N177" t="str">
            <v>T.A.H.M.</v>
          </cell>
        </row>
        <row r="178">
          <cell r="A178">
            <v>211748</v>
          </cell>
          <cell r="B178" t="str">
            <v>Geven  Elroy</v>
          </cell>
          <cell r="C178" t="str">
            <v>BV Ons Huis</v>
          </cell>
          <cell r="D178">
            <v>10519</v>
          </cell>
          <cell r="E178" t="str">
            <v>De Horsten 2</v>
          </cell>
          <cell r="F178" t="str">
            <v>7091 TN</v>
          </cell>
          <cell r="G178" t="str">
            <v>Dinxperlo</v>
          </cell>
          <cell r="H178" t="str">
            <v>elroygeven@gmail.com</v>
          </cell>
          <cell r="I178" t="str">
            <v>0315-653949</v>
          </cell>
          <cell r="J178" t="str">
            <v>06-30125005</v>
          </cell>
          <cell r="K178" t="str">
            <v>CCS</v>
          </cell>
          <cell r="L178" t="str">
            <v>M</v>
          </cell>
          <cell r="M178">
            <v>25600</v>
          </cell>
          <cell r="N178" t="str">
            <v>E.</v>
          </cell>
        </row>
        <row r="179">
          <cell r="A179">
            <v>157804</v>
          </cell>
          <cell r="B179" t="str">
            <v>Geven  Pascal</v>
          </cell>
          <cell r="C179" t="str">
            <v>Ons Genoegen Heurne</v>
          </cell>
          <cell r="D179">
            <v>10576</v>
          </cell>
          <cell r="E179" t="str">
            <v>De Keizer 12</v>
          </cell>
          <cell r="F179" t="str">
            <v>7095 AE</v>
          </cell>
          <cell r="G179" t="str">
            <v>De Heurne</v>
          </cell>
          <cell r="H179" t="str">
            <v>pascal.hanneke@kpnmail.nl</v>
          </cell>
          <cell r="J179" t="str">
            <v>06-10899161</v>
          </cell>
          <cell r="K179" t="str">
            <v>CCS</v>
          </cell>
          <cell r="L179" t="str">
            <v>M</v>
          </cell>
          <cell r="M179">
            <v>28952</v>
          </cell>
          <cell r="N179" t="str">
            <v>P.</v>
          </cell>
        </row>
        <row r="180">
          <cell r="A180">
            <v>177091</v>
          </cell>
          <cell r="B180" t="str">
            <v>Geven  Ronnie</v>
          </cell>
          <cell r="C180" t="str">
            <v>BV Ons Huis</v>
          </cell>
          <cell r="D180">
            <v>10519</v>
          </cell>
          <cell r="E180" t="str">
            <v>Gielinklaan 18</v>
          </cell>
          <cell r="F180" t="str">
            <v>7091 VV</v>
          </cell>
          <cell r="G180" t="str">
            <v>Dinxperlo</v>
          </cell>
          <cell r="H180" t="str">
            <v>r.g.geven@gmail.com</v>
          </cell>
          <cell r="J180" t="str">
            <v>06-55346769</v>
          </cell>
          <cell r="K180" t="str">
            <v>CCS</v>
          </cell>
          <cell r="L180" t="str">
            <v>M</v>
          </cell>
          <cell r="M180">
            <v>25492</v>
          </cell>
          <cell r="N180" t="str">
            <v>R.</v>
          </cell>
        </row>
        <row r="181">
          <cell r="A181">
            <v>160770</v>
          </cell>
          <cell r="B181" t="str">
            <v>Gierkink  Roy</v>
          </cell>
          <cell r="C181" t="str">
            <v>BV Wenters</v>
          </cell>
          <cell r="D181">
            <v>10512</v>
          </cell>
          <cell r="E181" t="str">
            <v>Knibbelweide 85</v>
          </cell>
          <cell r="F181" t="str">
            <v>7122 TG</v>
          </cell>
          <cell r="G181" t="str">
            <v>Aalten</v>
          </cell>
          <cell r="H181" t="str">
            <v>roygierkink@gmail.com</v>
          </cell>
          <cell r="J181" t="str">
            <v>06-15380138</v>
          </cell>
          <cell r="K181" t="str">
            <v>CCS</v>
          </cell>
          <cell r="L181" t="str">
            <v>M</v>
          </cell>
          <cell r="M181">
            <v>25832</v>
          </cell>
          <cell r="N181" t="str">
            <v>R</v>
          </cell>
        </row>
        <row r="182">
          <cell r="A182">
            <v>160770</v>
          </cell>
          <cell r="B182" t="str">
            <v>Gierkink  Roy</v>
          </cell>
          <cell r="C182" t="str">
            <v>BV Ons Huis</v>
          </cell>
          <cell r="D182">
            <v>10519</v>
          </cell>
          <cell r="E182" t="str">
            <v>Knibbelweide 85</v>
          </cell>
          <cell r="F182" t="str">
            <v>7122 TG</v>
          </cell>
          <cell r="G182" t="str">
            <v>Aalten</v>
          </cell>
          <cell r="H182" t="str">
            <v>roygierkink@gmail.com</v>
          </cell>
          <cell r="J182" t="str">
            <v>06-15380138</v>
          </cell>
          <cell r="K182" t="str">
            <v>CCS</v>
          </cell>
          <cell r="L182" t="str">
            <v>M</v>
          </cell>
          <cell r="M182">
            <v>25832</v>
          </cell>
          <cell r="N182" t="str">
            <v>R</v>
          </cell>
        </row>
        <row r="183">
          <cell r="A183">
            <v>160770</v>
          </cell>
          <cell r="B183" t="str">
            <v>Gierkink  Roy</v>
          </cell>
          <cell r="C183" t="str">
            <v>BV De Driehoek</v>
          </cell>
          <cell r="D183">
            <v>10521</v>
          </cell>
          <cell r="E183" t="str">
            <v>Knibbelweide 85</v>
          </cell>
          <cell r="F183" t="str">
            <v>7122 TG</v>
          </cell>
          <cell r="G183" t="str">
            <v>Aalten</v>
          </cell>
          <cell r="H183" t="str">
            <v>roygierkink@gmail.com</v>
          </cell>
          <cell r="J183" t="str">
            <v>06-15380138</v>
          </cell>
          <cell r="K183" t="str">
            <v>CCS</v>
          </cell>
          <cell r="L183" t="str">
            <v>M</v>
          </cell>
          <cell r="M183">
            <v>25832</v>
          </cell>
          <cell r="N183" t="str">
            <v>R</v>
          </cell>
        </row>
        <row r="184">
          <cell r="A184">
            <v>220162</v>
          </cell>
          <cell r="B184" t="str">
            <v>Gierveld  Frits</v>
          </cell>
          <cell r="C184" t="str">
            <v>BC Ivoor Groenlo</v>
          </cell>
          <cell r="D184">
            <v>10443</v>
          </cell>
          <cell r="E184" t="str">
            <v>de Breehegge 28</v>
          </cell>
          <cell r="F184" t="str">
            <v>7104 BH</v>
          </cell>
          <cell r="G184" t="str">
            <v>Winterswijk Meddo</v>
          </cell>
          <cell r="H184" t="str">
            <v>rinfri2012@gmail.com</v>
          </cell>
          <cell r="I184">
            <v>543569683</v>
          </cell>
          <cell r="J184">
            <v>618599112</v>
          </cell>
          <cell r="K184" t="str">
            <v>CCS</v>
          </cell>
          <cell r="L184" t="str">
            <v>M</v>
          </cell>
          <cell r="M184">
            <v>17096</v>
          </cell>
          <cell r="N184" t="str">
            <v>f</v>
          </cell>
        </row>
        <row r="185">
          <cell r="A185">
            <v>146462</v>
          </cell>
          <cell r="B185" t="str">
            <v>Giesen  Jos</v>
          </cell>
          <cell r="C185" t="str">
            <v>BV Grolzicht</v>
          </cell>
          <cell r="D185">
            <v>13483</v>
          </cell>
          <cell r="E185" t="str">
            <v>Pr. Frederik Hendrikstraat 23</v>
          </cell>
          <cell r="F185" t="str">
            <v>7141 KM</v>
          </cell>
          <cell r="G185" t="str">
            <v>Groenlo</v>
          </cell>
          <cell r="H185" t="str">
            <v>j.giesen62@upcmail.nl</v>
          </cell>
          <cell r="I185" t="str">
            <v>0544-464903</v>
          </cell>
          <cell r="J185" t="str">
            <v>06-15190083</v>
          </cell>
          <cell r="K185" t="str">
            <v>CCS</v>
          </cell>
          <cell r="L185" t="str">
            <v>M</v>
          </cell>
          <cell r="M185">
            <v>20266</v>
          </cell>
          <cell r="N185" t="str">
            <v>J.J.H.</v>
          </cell>
        </row>
        <row r="186">
          <cell r="A186">
            <v>101862</v>
          </cell>
          <cell r="B186" t="str">
            <v>Gleis  Paul</v>
          </cell>
          <cell r="C186" t="str">
            <v>BV De Leeuw</v>
          </cell>
          <cell r="D186">
            <v>10513</v>
          </cell>
          <cell r="E186" t="str">
            <v>Harberskamp 9</v>
          </cell>
          <cell r="F186" t="str">
            <v>7122 AX</v>
          </cell>
          <cell r="G186" t="str">
            <v>Aalten</v>
          </cell>
          <cell r="H186" t="str">
            <v>jan_hofsteengejr@hotmail.com</v>
          </cell>
          <cell r="I186" t="str">
            <v>0543-471992</v>
          </cell>
          <cell r="K186" t="str">
            <v>CCS</v>
          </cell>
          <cell r="L186" t="str">
            <v>M</v>
          </cell>
          <cell r="M186">
            <v>23535</v>
          </cell>
          <cell r="N186" t="str">
            <v>P.</v>
          </cell>
        </row>
        <row r="187">
          <cell r="A187">
            <v>272082</v>
          </cell>
          <cell r="B187" t="str">
            <v>Goor van de Johan</v>
          </cell>
          <cell r="C187" t="str">
            <v>BV Onderschoer</v>
          </cell>
          <cell r="D187">
            <v>15813</v>
          </cell>
          <cell r="E187" t="str">
            <v>Gotinkveldweg 4</v>
          </cell>
          <cell r="F187" t="str">
            <v>7261 MP</v>
          </cell>
          <cell r="G187" t="str">
            <v>Ruurlo</v>
          </cell>
          <cell r="H187" t="str">
            <v>vdgoor001@kpnmail.nl</v>
          </cell>
          <cell r="J187" t="str">
            <v>06-21878354</v>
          </cell>
          <cell r="K187" t="str">
            <v>CCS</v>
          </cell>
          <cell r="L187" t="str">
            <v>M</v>
          </cell>
          <cell r="M187">
            <v>19419</v>
          </cell>
          <cell r="N187" t="str">
            <v>J.</v>
          </cell>
        </row>
        <row r="188">
          <cell r="A188">
            <v>226262</v>
          </cell>
          <cell r="B188" t="str">
            <v>Goor van de Michiel</v>
          </cell>
          <cell r="C188" t="str">
            <v>BV De Gebrande Waateren</v>
          </cell>
          <cell r="D188">
            <v>10453</v>
          </cell>
          <cell r="E188" t="str">
            <v>Barchvenne 6</v>
          </cell>
          <cell r="F188" t="str">
            <v>7244 BM</v>
          </cell>
          <cell r="G188" t="str">
            <v>Barchem</v>
          </cell>
          <cell r="H188" t="str">
            <v>mvdgoor2003@hotmail.com</v>
          </cell>
          <cell r="J188" t="str">
            <v>06-51539461</v>
          </cell>
          <cell r="K188" t="str">
            <v>CCS</v>
          </cell>
          <cell r="L188" t="str">
            <v>M</v>
          </cell>
          <cell r="M188">
            <v>29469</v>
          </cell>
          <cell r="N188" t="str">
            <v>M</v>
          </cell>
        </row>
        <row r="189">
          <cell r="A189">
            <v>226262</v>
          </cell>
          <cell r="B189" t="str">
            <v>Goor van de Michiel</v>
          </cell>
          <cell r="C189" t="str">
            <v>BV Onderschoer</v>
          </cell>
          <cell r="D189">
            <v>15813</v>
          </cell>
          <cell r="E189" t="str">
            <v>Barchvenne 6</v>
          </cell>
          <cell r="F189" t="str">
            <v>7244 BM</v>
          </cell>
          <cell r="G189" t="str">
            <v>Barchem</v>
          </cell>
          <cell r="H189" t="str">
            <v>mvdgoor2003@hotmail.com</v>
          </cell>
          <cell r="J189" t="str">
            <v>06-51539461</v>
          </cell>
          <cell r="K189" t="str">
            <v>CCS</v>
          </cell>
          <cell r="L189" t="str">
            <v>M</v>
          </cell>
          <cell r="M189">
            <v>29469</v>
          </cell>
          <cell r="N189" t="str">
            <v>M</v>
          </cell>
        </row>
        <row r="190">
          <cell r="A190">
            <v>182837</v>
          </cell>
          <cell r="B190" t="str">
            <v>Goossens  Harold</v>
          </cell>
          <cell r="C190" t="str">
            <v>BV De Driehoek</v>
          </cell>
          <cell r="D190">
            <v>10521</v>
          </cell>
          <cell r="E190" t="str">
            <v>Aaltenseweg 107</v>
          </cell>
          <cell r="F190" t="str">
            <v>7134 NL</v>
          </cell>
          <cell r="G190" t="str">
            <v>Vragender</v>
          </cell>
          <cell r="H190" t="str">
            <v>info@kwekerijgoossens.nl</v>
          </cell>
          <cell r="J190" t="str">
            <v>06-54756913</v>
          </cell>
          <cell r="K190" t="str">
            <v>CCS</v>
          </cell>
          <cell r="L190" t="str">
            <v>M</v>
          </cell>
          <cell r="M190">
            <v>23902</v>
          </cell>
          <cell r="N190" t="str">
            <v>H.</v>
          </cell>
        </row>
        <row r="191">
          <cell r="A191">
            <v>208766</v>
          </cell>
          <cell r="B191" t="str">
            <v>Goossens  Rita</v>
          </cell>
          <cell r="C191" t="str">
            <v>BV De Driehoek</v>
          </cell>
          <cell r="D191">
            <v>10521</v>
          </cell>
          <cell r="E191" t="str">
            <v>Weijenborgerdijk 37</v>
          </cell>
          <cell r="F191" t="str">
            <v>7131 NP</v>
          </cell>
          <cell r="G191" t="str">
            <v>Lichtenvoorde</v>
          </cell>
          <cell r="H191" t="str">
            <v>ritagoossens@live.nl</v>
          </cell>
          <cell r="I191" t="str">
            <v>0544-375978</v>
          </cell>
          <cell r="J191" t="str">
            <v>06-36152462</v>
          </cell>
          <cell r="K191" t="str">
            <v>CCS</v>
          </cell>
          <cell r="L191" t="str">
            <v>F</v>
          </cell>
          <cell r="M191">
            <v>21415</v>
          </cell>
          <cell r="N191" t="str">
            <v>R.</v>
          </cell>
        </row>
        <row r="192">
          <cell r="A192">
            <v>205561</v>
          </cell>
          <cell r="B192" t="str">
            <v>Goossens  Rudi</v>
          </cell>
          <cell r="C192" t="str">
            <v>BV De Driehoek</v>
          </cell>
          <cell r="D192">
            <v>10521</v>
          </cell>
          <cell r="E192" t="str">
            <v>Weijenborgerdijk 37</v>
          </cell>
          <cell r="F192" t="str">
            <v>7131 NP</v>
          </cell>
          <cell r="G192" t="str">
            <v>Lichtenvoorde</v>
          </cell>
          <cell r="H192" t="str">
            <v>rudirita58@gmail.com</v>
          </cell>
          <cell r="I192" t="str">
            <v>0544-375978</v>
          </cell>
          <cell r="J192" t="str">
            <v>06-11442788</v>
          </cell>
          <cell r="K192" t="str">
            <v>CCS</v>
          </cell>
          <cell r="L192" t="str">
            <v>M</v>
          </cell>
          <cell r="M192">
            <v>21530</v>
          </cell>
          <cell r="N192" t="str">
            <v>R.</v>
          </cell>
        </row>
        <row r="193">
          <cell r="A193">
            <v>153805</v>
          </cell>
          <cell r="B193" t="str">
            <v>Gotink  Andre</v>
          </cell>
          <cell r="C193" t="str">
            <v>BV De Barbier</v>
          </cell>
          <cell r="D193">
            <v>11985</v>
          </cell>
          <cell r="E193" t="str">
            <v>Nieuwstraat 29</v>
          </cell>
          <cell r="F193" t="str">
            <v>7137 MJ</v>
          </cell>
          <cell r="G193" t="str">
            <v>Lievelde</v>
          </cell>
          <cell r="H193" t="str">
            <v>andregotink7@gmail.com</v>
          </cell>
          <cell r="I193" t="str">
            <v>0544-371785</v>
          </cell>
          <cell r="J193" t="str">
            <v>06-39609612</v>
          </cell>
          <cell r="K193" t="str">
            <v>CCS</v>
          </cell>
          <cell r="L193" t="str">
            <v>M</v>
          </cell>
          <cell r="M193">
            <v>21735</v>
          </cell>
          <cell r="N193" t="str">
            <v>A.B.M.</v>
          </cell>
        </row>
        <row r="194">
          <cell r="A194">
            <v>143476</v>
          </cell>
          <cell r="B194" t="str">
            <v>Gotink  Theo</v>
          </cell>
          <cell r="C194" t="str">
            <v>BV De Barbier</v>
          </cell>
          <cell r="D194">
            <v>11985</v>
          </cell>
          <cell r="E194" t="str">
            <v>Franse Schans 7</v>
          </cell>
          <cell r="F194" t="str">
            <v>7137 MP</v>
          </cell>
          <cell r="G194" t="str">
            <v>Lievelde</v>
          </cell>
          <cell r="H194" t="str">
            <v>tjm.gotink@upcmail.nl</v>
          </cell>
          <cell r="I194" t="str">
            <v>0544-372682</v>
          </cell>
          <cell r="J194" t="str">
            <v>06-11691968</v>
          </cell>
          <cell r="K194" t="str">
            <v>CCS</v>
          </cell>
          <cell r="L194" t="str">
            <v>M</v>
          </cell>
          <cell r="M194">
            <v>20072</v>
          </cell>
          <cell r="N194" t="str">
            <v>T.J.M.</v>
          </cell>
        </row>
        <row r="195">
          <cell r="A195">
            <v>270571</v>
          </cell>
          <cell r="B195" t="str">
            <v>Griemelink  Henk</v>
          </cell>
          <cell r="C195" t="str">
            <v>BV Onderschoer</v>
          </cell>
          <cell r="D195">
            <v>15813</v>
          </cell>
          <cell r="E195" t="str">
            <v>Winkelsdijk 4</v>
          </cell>
          <cell r="F195" t="str">
            <v>7244 RH</v>
          </cell>
          <cell r="G195" t="str">
            <v>Barchem</v>
          </cell>
          <cell r="H195" t="str">
            <v>h.griemelink@gmail.com</v>
          </cell>
          <cell r="I195" t="str">
            <v>0573-441749</v>
          </cell>
          <cell r="J195" t="str">
            <v>06-53416987</v>
          </cell>
          <cell r="K195" t="str">
            <v>CCS</v>
          </cell>
          <cell r="L195" t="str">
            <v>M</v>
          </cell>
          <cell r="M195">
            <v>22361</v>
          </cell>
          <cell r="N195" t="str">
            <v>H.</v>
          </cell>
        </row>
        <row r="196">
          <cell r="A196">
            <v>140802</v>
          </cell>
          <cell r="B196" t="str">
            <v>Groot Kormelink  Willie</v>
          </cell>
          <cell r="C196" t="str">
            <v>BV De Kroon Groenlo</v>
          </cell>
          <cell r="D196">
            <v>10446</v>
          </cell>
          <cell r="E196" t="str">
            <v>Boompjeswal 4A</v>
          </cell>
          <cell r="F196" t="str">
            <v>7141 BN</v>
          </cell>
          <cell r="G196" t="str">
            <v>Groenlo</v>
          </cell>
          <cell r="H196" t="str">
            <v>wgrootkormelink@hotmail.com</v>
          </cell>
          <cell r="J196" t="str">
            <v>06-53841695</v>
          </cell>
          <cell r="K196" t="str">
            <v>CCS</v>
          </cell>
          <cell r="L196" t="str">
            <v>M</v>
          </cell>
          <cell r="M196">
            <v>19610</v>
          </cell>
          <cell r="N196" t="str">
            <v>W.A.M.</v>
          </cell>
        </row>
        <row r="197">
          <cell r="A197">
            <v>140802</v>
          </cell>
          <cell r="B197" t="str">
            <v>Groot Kormelink  Willie</v>
          </cell>
          <cell r="C197" t="str">
            <v>BV Grolzicht</v>
          </cell>
          <cell r="D197">
            <v>13483</v>
          </cell>
          <cell r="E197" t="str">
            <v>Boompjeswal 4A</v>
          </cell>
          <cell r="F197" t="str">
            <v>7141 BN</v>
          </cell>
          <cell r="G197" t="str">
            <v>Groenlo</v>
          </cell>
          <cell r="H197" t="str">
            <v>wgrootkormelink@hotmail.com</v>
          </cell>
          <cell r="J197" t="str">
            <v>06-53841695</v>
          </cell>
          <cell r="K197" t="str">
            <v>CCS</v>
          </cell>
          <cell r="L197" t="str">
            <v>M</v>
          </cell>
          <cell r="M197">
            <v>19610</v>
          </cell>
          <cell r="N197" t="str">
            <v>W.A.M.</v>
          </cell>
        </row>
        <row r="198">
          <cell r="A198">
            <v>223475</v>
          </cell>
          <cell r="B198" t="str">
            <v>Groot Severt  Walter</v>
          </cell>
          <cell r="C198" t="str">
            <v>BV De Barbier</v>
          </cell>
          <cell r="D198">
            <v>11985</v>
          </cell>
          <cell r="E198" t="str">
            <v>Droebertweg 2</v>
          </cell>
          <cell r="F198" t="str">
            <v>7137 HB</v>
          </cell>
          <cell r="G198" t="str">
            <v>Lievelde</v>
          </cell>
          <cell r="H198" t="str">
            <v>w.grootsevert@chello.nl</v>
          </cell>
          <cell r="J198" t="str">
            <v>06-12545134</v>
          </cell>
          <cell r="K198" t="str">
            <v>CCS</v>
          </cell>
          <cell r="L198" t="str">
            <v>M</v>
          </cell>
          <cell r="M198">
            <v>27752</v>
          </cell>
          <cell r="N198" t="str">
            <v>W.A.H.</v>
          </cell>
        </row>
        <row r="199">
          <cell r="A199">
            <v>110369</v>
          </cell>
          <cell r="B199" t="str">
            <v>Groot Wassink  Gerrit</v>
          </cell>
          <cell r="C199" t="str">
            <v>BV De Leeuw</v>
          </cell>
          <cell r="D199">
            <v>10513</v>
          </cell>
          <cell r="E199" t="str">
            <v>Kemenaweg 54</v>
          </cell>
          <cell r="F199" t="str">
            <v>7122 XK</v>
          </cell>
          <cell r="G199" t="str">
            <v>Aalten</v>
          </cell>
          <cell r="H199" t="str">
            <v>gerritgrootwassink@kpnmail.nl</v>
          </cell>
          <cell r="I199" t="str">
            <v>0543-471863</v>
          </cell>
          <cell r="J199">
            <v>612503235</v>
          </cell>
          <cell r="K199" t="str">
            <v>CCS</v>
          </cell>
          <cell r="L199" t="str">
            <v>M</v>
          </cell>
          <cell r="M199">
            <v>18935</v>
          </cell>
          <cell r="N199" t="str">
            <v>G.J.</v>
          </cell>
        </row>
        <row r="200">
          <cell r="A200">
            <v>264111</v>
          </cell>
          <cell r="B200" t="str">
            <v>Groote Schaarsberg  Peter</v>
          </cell>
          <cell r="C200" t="str">
            <v>BC Ivoor Groenlo</v>
          </cell>
          <cell r="D200">
            <v>10443</v>
          </cell>
          <cell r="E200" t="str">
            <v>Lichtenvoordseweg 43 -3</v>
          </cell>
          <cell r="F200" t="str">
            <v>7141 DW</v>
          </cell>
          <cell r="G200" t="str">
            <v>Groenlo</v>
          </cell>
          <cell r="H200" t="str">
            <v>petergrschaarsberg@hotmail.nl</v>
          </cell>
          <cell r="J200" t="str">
            <v>06-58814734</v>
          </cell>
          <cell r="K200" t="str">
            <v>CCS</v>
          </cell>
          <cell r="L200" t="str">
            <v>M</v>
          </cell>
          <cell r="M200">
            <v>24217</v>
          </cell>
          <cell r="N200" t="str">
            <v>P.</v>
          </cell>
        </row>
        <row r="201">
          <cell r="A201">
            <v>268155</v>
          </cell>
          <cell r="B201" t="str">
            <v>Grooters  Ruud</v>
          </cell>
          <cell r="C201" t="str">
            <v>BV Ellenkamp</v>
          </cell>
          <cell r="D201">
            <v>10435</v>
          </cell>
          <cell r="E201" t="str">
            <v>Eibergseweg 19</v>
          </cell>
          <cell r="F201" t="str">
            <v>7273 SP</v>
          </cell>
          <cell r="G201" t="str">
            <v>Haarlo</v>
          </cell>
          <cell r="H201" t="str">
            <v>ruud_grooters@hotmail.com</v>
          </cell>
          <cell r="J201" t="str">
            <v>06-53896823</v>
          </cell>
          <cell r="K201" t="str">
            <v>CCS</v>
          </cell>
          <cell r="L201" t="str">
            <v>M</v>
          </cell>
          <cell r="M201">
            <v>32915</v>
          </cell>
          <cell r="N201" t="str">
            <v>R.</v>
          </cell>
        </row>
        <row r="202">
          <cell r="A202">
            <v>110340</v>
          </cell>
          <cell r="B202" t="str">
            <v>Grooters  Wim</v>
          </cell>
          <cell r="C202" t="str">
            <v>BV Grensstoters Rekken</v>
          </cell>
          <cell r="D202">
            <v>10439</v>
          </cell>
          <cell r="E202" t="str">
            <v>Rekkense Binnenweg 28</v>
          </cell>
          <cell r="F202" t="str">
            <v>7157 CD</v>
          </cell>
          <cell r="G202" t="str">
            <v>Rekken</v>
          </cell>
          <cell r="I202" t="str">
            <v>0545-431293</v>
          </cell>
          <cell r="K202" t="str">
            <v>CCS</v>
          </cell>
          <cell r="L202" t="str">
            <v>M</v>
          </cell>
          <cell r="M202">
            <v>18928</v>
          </cell>
          <cell r="N202" t="str">
            <v>W.</v>
          </cell>
        </row>
        <row r="203">
          <cell r="A203">
            <v>388331</v>
          </cell>
          <cell r="B203" t="str">
            <v>Grootnibbelink  Wilko</v>
          </cell>
          <cell r="C203" t="str">
            <v>Ons Genoegen Heurne</v>
          </cell>
          <cell r="D203">
            <v>10576</v>
          </cell>
          <cell r="E203" t="str">
            <v>Beggelderveldweg 39</v>
          </cell>
          <cell r="F203" t="str">
            <v>7091 HL</v>
          </cell>
          <cell r="G203" t="str">
            <v>Dinxperlo</v>
          </cell>
          <cell r="J203">
            <v>636388755</v>
          </cell>
          <cell r="K203" t="str">
            <v>CCS</v>
          </cell>
          <cell r="M203">
            <v>22859</v>
          </cell>
          <cell r="N203" t="str">
            <v>W</v>
          </cell>
        </row>
        <row r="204">
          <cell r="A204">
            <v>220296</v>
          </cell>
          <cell r="B204" t="str">
            <v>Grotenhuis te Thiemo</v>
          </cell>
          <cell r="C204" t="str">
            <v>BV De Peppel</v>
          </cell>
          <cell r="D204">
            <v>15749</v>
          </cell>
          <cell r="E204" t="str">
            <v>De Pas 5</v>
          </cell>
          <cell r="F204" t="str">
            <v>7091 VR</v>
          </cell>
          <cell r="G204" t="str">
            <v>Dinxperlo</v>
          </cell>
          <cell r="H204" t="str">
            <v>krieltjen@hotmail.com</v>
          </cell>
          <cell r="J204" t="str">
            <v>06-28537090</v>
          </cell>
          <cell r="K204" t="str">
            <v>CCS</v>
          </cell>
          <cell r="L204" t="str">
            <v>M</v>
          </cell>
          <cell r="M204">
            <v>31136</v>
          </cell>
          <cell r="N204" t="str">
            <v>T.</v>
          </cell>
        </row>
        <row r="205">
          <cell r="A205">
            <v>135812</v>
          </cell>
          <cell r="B205" t="str">
            <v>Haan de Eduard</v>
          </cell>
          <cell r="C205" t="str">
            <v>BV 't Heukske</v>
          </cell>
          <cell r="D205">
            <v>10455</v>
          </cell>
          <cell r="E205" t="str">
            <v>Beatrixstraat 25</v>
          </cell>
          <cell r="F205" t="str">
            <v>7151 DK</v>
          </cell>
          <cell r="G205" t="str">
            <v>Eibergen</v>
          </cell>
          <cell r="H205" t="str">
            <v>eduarddehaan@kpnmail.nl</v>
          </cell>
          <cell r="I205" t="str">
            <v>0545-478115</v>
          </cell>
          <cell r="K205" t="str">
            <v>CCS</v>
          </cell>
          <cell r="L205" t="str">
            <v>M</v>
          </cell>
          <cell r="M205">
            <v>26928</v>
          </cell>
          <cell r="N205" t="str">
            <v>E.</v>
          </cell>
        </row>
        <row r="206">
          <cell r="A206">
            <v>384833</v>
          </cell>
          <cell r="B206" t="str">
            <v>Haarlem van Myrna</v>
          </cell>
          <cell r="C206" t="str">
            <v>BC Ivoor Groenlo</v>
          </cell>
          <cell r="D206">
            <v>10443</v>
          </cell>
          <cell r="E206" t="str">
            <v>De Ruijterstraat 18</v>
          </cell>
          <cell r="F206" t="str">
            <v>7141 VR</v>
          </cell>
          <cell r="G206" t="str">
            <v>Groenlo</v>
          </cell>
          <cell r="H206" t="str">
            <v>myrna_van_haarlem@hotmail.com</v>
          </cell>
          <cell r="J206" t="str">
            <v>06-24606287</v>
          </cell>
          <cell r="K206" t="str">
            <v>CCS</v>
          </cell>
          <cell r="L206" t="str">
            <v>F</v>
          </cell>
          <cell r="M206">
            <v>32462</v>
          </cell>
          <cell r="N206" t="str">
            <v>M.</v>
          </cell>
        </row>
        <row r="207">
          <cell r="A207">
            <v>136601</v>
          </cell>
          <cell r="B207" t="str">
            <v>Haarlink  Jeroen</v>
          </cell>
          <cell r="C207" t="str">
            <v>BV De Kroon Groenlo</v>
          </cell>
          <cell r="D207">
            <v>10446</v>
          </cell>
          <cell r="E207" t="str">
            <v>Lichtenvoordseweg 45 -16</v>
          </cell>
          <cell r="F207" t="str">
            <v>7141 DW</v>
          </cell>
          <cell r="G207" t="str">
            <v>Groenlo</v>
          </cell>
          <cell r="H207" t="str">
            <v>jeroenhaarlink@hotmail.nl</v>
          </cell>
          <cell r="J207" t="str">
            <v>06-12589829</v>
          </cell>
          <cell r="K207" t="str">
            <v>CCS</v>
          </cell>
          <cell r="L207" t="str">
            <v>M</v>
          </cell>
          <cell r="M207">
            <v>29395</v>
          </cell>
          <cell r="N207" t="str">
            <v>J.A.</v>
          </cell>
        </row>
        <row r="208">
          <cell r="A208">
            <v>108241</v>
          </cell>
          <cell r="B208" t="str">
            <v>Haarman  Arie</v>
          </cell>
          <cell r="C208" t="str">
            <v>BC Neede</v>
          </cell>
          <cell r="D208">
            <v>10459</v>
          </cell>
          <cell r="E208" t="str">
            <v>Valkhof 26</v>
          </cell>
          <cell r="F208" t="str">
            <v>7161 HX</v>
          </cell>
          <cell r="G208" t="str">
            <v>Neede</v>
          </cell>
          <cell r="H208" t="str">
            <v>ahaarman28@gmail.com</v>
          </cell>
          <cell r="I208" t="str">
            <v>0545-293738</v>
          </cell>
          <cell r="K208" t="str">
            <v>CRL</v>
          </cell>
          <cell r="L208" t="str">
            <v>M</v>
          </cell>
          <cell r="M208">
            <v>16738</v>
          </cell>
          <cell r="N208" t="str">
            <v>A</v>
          </cell>
        </row>
        <row r="209">
          <cell r="A209">
            <v>179339</v>
          </cell>
          <cell r="B209" t="str">
            <v>Hafkamp  Ronald</v>
          </cell>
          <cell r="C209" t="str">
            <v>BV De Gebrande Waateren</v>
          </cell>
          <cell r="D209">
            <v>10453</v>
          </cell>
          <cell r="E209" t="str">
            <v>Goorsestraat 22 D</v>
          </cell>
          <cell r="F209" t="str">
            <v>7496 AD</v>
          </cell>
          <cell r="G209" t="str">
            <v>Hengevelde</v>
          </cell>
          <cell r="H209" t="str">
            <v>ronaldhafkamp@outlook.com</v>
          </cell>
          <cell r="I209" t="str">
            <v>0547-333306</v>
          </cell>
          <cell r="J209" t="str">
            <v>06-12092555</v>
          </cell>
          <cell r="K209" t="str">
            <v>CCS</v>
          </cell>
          <cell r="L209" t="str">
            <v>M</v>
          </cell>
          <cell r="M209">
            <v>26166</v>
          </cell>
          <cell r="N209" t="str">
            <v>R.J.G.</v>
          </cell>
        </row>
        <row r="210">
          <cell r="A210">
            <v>135538</v>
          </cell>
          <cell r="B210" t="str">
            <v>Hagmole of ten Have  Harrie</v>
          </cell>
          <cell r="C210" t="str">
            <v>BV 't Stuupke</v>
          </cell>
          <cell r="D210">
            <v>11216</v>
          </cell>
          <cell r="E210" t="str">
            <v>Hasseltweg 12</v>
          </cell>
          <cell r="F210" t="str">
            <v>7481 VB</v>
          </cell>
          <cell r="G210" t="str">
            <v>Haaksbergen</v>
          </cell>
          <cell r="H210" t="str">
            <v>hhagmoleoth@gmail.com</v>
          </cell>
          <cell r="I210" t="str">
            <v>053-5721086</v>
          </cell>
          <cell r="J210" t="str">
            <v>06-23441311</v>
          </cell>
          <cell r="K210" t="str">
            <v>CCS</v>
          </cell>
          <cell r="L210" t="str">
            <v>M</v>
          </cell>
          <cell r="M210">
            <v>17661</v>
          </cell>
          <cell r="N210" t="str">
            <v>G.J.M.</v>
          </cell>
        </row>
        <row r="211">
          <cell r="A211">
            <v>271765</v>
          </cell>
          <cell r="B211" t="str">
            <v>Haken ten Wilco</v>
          </cell>
          <cell r="C211" t="str">
            <v>BV De Driehoek</v>
          </cell>
          <cell r="D211">
            <v>10521</v>
          </cell>
          <cell r="E211" t="str">
            <v>B.H. Heldtstraat 27</v>
          </cell>
          <cell r="F211" t="str">
            <v>7103 WC</v>
          </cell>
          <cell r="G211" t="str">
            <v>Winterswijk</v>
          </cell>
          <cell r="H211" t="str">
            <v>wilcotenhaken@gmail.com</v>
          </cell>
          <cell r="J211" t="str">
            <v>06-20617055</v>
          </cell>
          <cell r="K211" t="str">
            <v>CCS</v>
          </cell>
          <cell r="L211" t="str">
            <v>M</v>
          </cell>
          <cell r="M211">
            <v>26623</v>
          </cell>
          <cell r="N211" t="str">
            <v>W.</v>
          </cell>
        </row>
        <row r="212">
          <cell r="A212">
            <v>182199</v>
          </cell>
          <cell r="B212" t="str">
            <v>Hallers  Bert</v>
          </cell>
          <cell r="C212" t="str">
            <v>BV De Barbier</v>
          </cell>
          <cell r="D212">
            <v>11985</v>
          </cell>
          <cell r="E212" t="str">
            <v>Vicariestraat 7</v>
          </cell>
          <cell r="F212" t="str">
            <v>7137 ML</v>
          </cell>
          <cell r="G212" t="str">
            <v>Lievelde</v>
          </cell>
          <cell r="H212" t="str">
            <v>hallers@chello.nl</v>
          </cell>
          <cell r="I212" t="str">
            <v>0544-371798</v>
          </cell>
          <cell r="J212" t="str">
            <v>06-36222803</v>
          </cell>
          <cell r="K212" t="str">
            <v>CCS</v>
          </cell>
          <cell r="L212" t="str">
            <v>M</v>
          </cell>
          <cell r="M212">
            <v>24413</v>
          </cell>
          <cell r="N212" t="str">
            <v>A.J.</v>
          </cell>
        </row>
        <row r="213">
          <cell r="A213">
            <v>277694</v>
          </cell>
          <cell r="B213" t="str">
            <v>Hamwijk  Petra</v>
          </cell>
          <cell r="C213" t="str">
            <v>BC Bousema Lochem</v>
          </cell>
          <cell r="D213">
            <v>13482</v>
          </cell>
          <cell r="E213" t="str">
            <v>Noorderbleek 89</v>
          </cell>
          <cell r="F213" t="str">
            <v>7241 BS</v>
          </cell>
          <cell r="G213" t="str">
            <v>Lochem</v>
          </cell>
          <cell r="H213" t="str">
            <v>hamwijk30@zonnet.nl</v>
          </cell>
          <cell r="J213" t="str">
            <v>06-46086796</v>
          </cell>
          <cell r="K213" t="str">
            <v>CCS</v>
          </cell>
          <cell r="L213" t="str">
            <v>F</v>
          </cell>
          <cell r="M213">
            <v>22416</v>
          </cell>
          <cell r="N213" t="str">
            <v>P.</v>
          </cell>
        </row>
        <row r="214">
          <cell r="A214">
            <v>164467</v>
          </cell>
          <cell r="B214" t="str">
            <v>Hannink  Karin</v>
          </cell>
          <cell r="C214" t="str">
            <v>BV 't Stuupke</v>
          </cell>
          <cell r="D214">
            <v>11216</v>
          </cell>
          <cell r="E214" t="str">
            <v>Eibergsestraat  9</v>
          </cell>
          <cell r="F214" t="str">
            <v>7481 HE</v>
          </cell>
          <cell r="G214" t="str">
            <v>Haaksbergen</v>
          </cell>
          <cell r="H214" t="str">
            <v>karinhannink01@gmail.com</v>
          </cell>
          <cell r="J214" t="str">
            <v>06-30086571</v>
          </cell>
          <cell r="K214" t="str">
            <v>CCS</v>
          </cell>
          <cell r="L214" t="str">
            <v>F</v>
          </cell>
          <cell r="M214">
            <v>23113</v>
          </cell>
          <cell r="N214" t="str">
            <v>K.T.M.</v>
          </cell>
        </row>
        <row r="215">
          <cell r="A215">
            <v>156510</v>
          </cell>
          <cell r="B215" t="str">
            <v>Harmsen  Werner</v>
          </cell>
          <cell r="C215" t="str">
            <v>BV Ellenkamp</v>
          </cell>
          <cell r="D215">
            <v>10435</v>
          </cell>
          <cell r="E215" t="str">
            <v>Eibergseweg 57</v>
          </cell>
          <cell r="F215" t="str">
            <v>7273 SP</v>
          </cell>
          <cell r="G215" t="str">
            <v>Haarlo</v>
          </cell>
          <cell r="H215" t="str">
            <v>rianneharmsen@gmail.com</v>
          </cell>
          <cell r="I215" t="str">
            <v>0545-261780</v>
          </cell>
          <cell r="J215">
            <v>618964007</v>
          </cell>
          <cell r="K215" t="str">
            <v>CCS</v>
          </cell>
          <cell r="L215" t="str">
            <v>M</v>
          </cell>
          <cell r="M215">
            <v>21797</v>
          </cell>
          <cell r="N215" t="str">
            <v>W.W.M.</v>
          </cell>
        </row>
        <row r="216">
          <cell r="A216">
            <v>126157</v>
          </cell>
          <cell r="B216" t="str">
            <v>Hartemink  Wim</v>
          </cell>
          <cell r="C216" t="str">
            <v>BV 't Heukske</v>
          </cell>
          <cell r="D216">
            <v>10455</v>
          </cell>
          <cell r="E216" t="str">
            <v>Herman Ten Catestraat 8</v>
          </cell>
          <cell r="F216" t="str">
            <v>7151 ZG</v>
          </cell>
          <cell r="G216" t="str">
            <v>Eibergen</v>
          </cell>
          <cell r="H216" t="str">
            <v>willemhartemink1960@gmail.com</v>
          </cell>
          <cell r="J216" t="str">
            <v>06-51587177</v>
          </cell>
          <cell r="K216" t="str">
            <v>CCS</v>
          </cell>
          <cell r="L216" t="str">
            <v>M</v>
          </cell>
          <cell r="M216">
            <v>22008</v>
          </cell>
          <cell r="N216" t="str">
            <v>W.</v>
          </cell>
        </row>
        <row r="217">
          <cell r="A217">
            <v>116320</v>
          </cell>
          <cell r="B217" t="str">
            <v>Hartog  Werner</v>
          </cell>
          <cell r="C217" t="str">
            <v>BV Grolzicht</v>
          </cell>
          <cell r="D217">
            <v>13483</v>
          </cell>
          <cell r="E217" t="str">
            <v>Josefstrasse 46</v>
          </cell>
          <cell r="F217" t="str">
            <v>D-48703</v>
          </cell>
          <cell r="G217" t="str">
            <v>Stadtlohn</v>
          </cell>
          <cell r="H217" t="str">
            <v>werner-hartog@web.de</v>
          </cell>
          <cell r="I217">
            <v>491719163590</v>
          </cell>
          <cell r="K217" t="str">
            <v>CCS</v>
          </cell>
          <cell r="L217" t="str">
            <v>M</v>
          </cell>
          <cell r="M217">
            <v>19915</v>
          </cell>
          <cell r="N217" t="str">
            <v>W</v>
          </cell>
        </row>
        <row r="218">
          <cell r="A218">
            <v>109467</v>
          </cell>
          <cell r="B218" t="str">
            <v>Hartwig  Herman</v>
          </cell>
          <cell r="C218" t="str">
            <v>BC Bousema Lochem</v>
          </cell>
          <cell r="D218">
            <v>13482</v>
          </cell>
          <cell r="E218" t="str">
            <v>Robert van Guliklaan 2</v>
          </cell>
          <cell r="F218" t="str">
            <v>7207 CB</v>
          </cell>
          <cell r="G218" t="str">
            <v>Zutphen</v>
          </cell>
          <cell r="H218" t="str">
            <v>hermanhartwig@gmail.com</v>
          </cell>
          <cell r="J218" t="str">
            <v>06-38204157</v>
          </cell>
          <cell r="K218" t="str">
            <v>CCS</v>
          </cell>
          <cell r="L218" t="str">
            <v>M</v>
          </cell>
          <cell r="M218">
            <v>20999</v>
          </cell>
          <cell r="N218" t="str">
            <v>H.E.</v>
          </cell>
        </row>
        <row r="219">
          <cell r="A219">
            <v>220954</v>
          </cell>
          <cell r="B219" t="str">
            <v>Hazelhorst  Jan</v>
          </cell>
          <cell r="C219" t="str">
            <v>BV 't Stuupke</v>
          </cell>
          <cell r="D219">
            <v>11216</v>
          </cell>
          <cell r="E219" t="str">
            <v>Brinkstraat 28a</v>
          </cell>
          <cell r="F219" t="str">
            <v>7468 CZ</v>
          </cell>
          <cell r="G219" t="str">
            <v>Enter</v>
          </cell>
          <cell r="H219" t="str">
            <v>info@harwigdenham.nl</v>
          </cell>
          <cell r="J219">
            <v>654301195</v>
          </cell>
          <cell r="K219" t="str">
            <v>CCS</v>
          </cell>
          <cell r="L219" t="str">
            <v>M</v>
          </cell>
          <cell r="M219">
            <v>23999</v>
          </cell>
          <cell r="N219" t="str">
            <v>J</v>
          </cell>
        </row>
        <row r="220">
          <cell r="A220">
            <v>158326</v>
          </cell>
          <cell r="B220" t="str">
            <v>Hazewinkel  Gerard</v>
          </cell>
          <cell r="C220" t="str">
            <v>BC Bousema Lochem</v>
          </cell>
          <cell r="D220">
            <v>13482</v>
          </cell>
          <cell r="E220" t="str">
            <v>Brenschutte 13</v>
          </cell>
          <cell r="F220" t="str">
            <v>7245 ND</v>
          </cell>
          <cell r="G220" t="str">
            <v>Laren (Gld)</v>
          </cell>
          <cell r="H220" t="str">
            <v>hazewinkel-lue@kpnplanet.nl</v>
          </cell>
          <cell r="I220" t="str">
            <v>0573-401874</v>
          </cell>
          <cell r="J220" t="str">
            <v>06-53983540</v>
          </cell>
          <cell r="K220" t="str">
            <v>CCS</v>
          </cell>
          <cell r="L220" t="str">
            <v>M</v>
          </cell>
          <cell r="M220">
            <v>23144</v>
          </cell>
          <cell r="N220" t="str">
            <v>G.W.</v>
          </cell>
        </row>
        <row r="221">
          <cell r="A221">
            <v>123059</v>
          </cell>
          <cell r="B221" t="str">
            <v>Hazewinkel  Ronny</v>
          </cell>
          <cell r="C221" t="str">
            <v>BC Bousema Lochem</v>
          </cell>
          <cell r="D221">
            <v>13482</v>
          </cell>
          <cell r="E221" t="str">
            <v>Zutphenseweg 99</v>
          </cell>
          <cell r="F221" t="str">
            <v>7241 SC</v>
          </cell>
          <cell r="G221" t="str">
            <v>Lochem</v>
          </cell>
          <cell r="H221" t="str">
            <v>ronny.hazewinkel@planet.nl</v>
          </cell>
          <cell r="J221" t="str">
            <v>06-52431338</v>
          </cell>
          <cell r="K221" t="str">
            <v>CCS</v>
          </cell>
          <cell r="L221" t="str">
            <v>M</v>
          </cell>
          <cell r="M221">
            <v>25118</v>
          </cell>
          <cell r="N221" t="str">
            <v>R.</v>
          </cell>
        </row>
        <row r="222">
          <cell r="A222">
            <v>169215</v>
          </cell>
          <cell r="B222" t="str">
            <v>Heersink  Ad</v>
          </cell>
          <cell r="C222" t="str">
            <v>BV De Driesprong</v>
          </cell>
          <cell r="D222">
            <v>10510</v>
          </cell>
          <cell r="E222" t="str">
            <v>Tubantenstraat 30</v>
          </cell>
          <cell r="F222" t="str">
            <v>7122 CR</v>
          </cell>
          <cell r="G222" t="str">
            <v>Aalten</v>
          </cell>
          <cell r="H222" t="str">
            <v>adheersink@upcmail.nl</v>
          </cell>
          <cell r="I222" t="str">
            <v>0543-477683</v>
          </cell>
          <cell r="J222" t="str">
            <v>06-18017098</v>
          </cell>
          <cell r="K222" t="str">
            <v>CCS</v>
          </cell>
          <cell r="L222" t="str">
            <v>M</v>
          </cell>
          <cell r="M222">
            <v>24822</v>
          </cell>
          <cell r="N222" t="str">
            <v>B.J.</v>
          </cell>
        </row>
        <row r="223">
          <cell r="A223">
            <v>246598</v>
          </cell>
          <cell r="B223" t="str">
            <v>Heersink  Andre</v>
          </cell>
          <cell r="C223" t="str">
            <v>BV Schiller</v>
          </cell>
          <cell r="D223">
            <v>10522</v>
          </cell>
          <cell r="E223" t="str">
            <v>Lichtenvoordsestraatweg  2A</v>
          </cell>
          <cell r="F223" t="str">
            <v>7121 AC</v>
          </cell>
          <cell r="G223" t="str">
            <v>Aalten</v>
          </cell>
          <cell r="H223" t="str">
            <v>a.heersink@aalten.nl</v>
          </cell>
          <cell r="J223" t="str">
            <v>06-53859241</v>
          </cell>
          <cell r="K223" t="str">
            <v>CCS</v>
          </cell>
          <cell r="L223" t="str">
            <v>M</v>
          </cell>
          <cell r="M223">
            <v>22703</v>
          </cell>
          <cell r="N223" t="str">
            <v>A.</v>
          </cell>
        </row>
        <row r="224">
          <cell r="A224">
            <v>268157</v>
          </cell>
          <cell r="B224" t="str">
            <v>Heijdemann  Gerald</v>
          </cell>
          <cell r="C224" t="str">
            <v>BV 't Heukske</v>
          </cell>
          <cell r="D224">
            <v>10455</v>
          </cell>
          <cell r="E224" t="str">
            <v>Scholten-Hofmansbrink 28</v>
          </cell>
          <cell r="F224" t="str">
            <v>7152 JK</v>
          </cell>
          <cell r="G224" t="str">
            <v>Eibergen</v>
          </cell>
          <cell r="H224" t="str">
            <v>heijdemann.gerald@gmail.com</v>
          </cell>
          <cell r="J224" t="str">
            <v>06-53993026</v>
          </cell>
          <cell r="K224" t="str">
            <v>CCS</v>
          </cell>
          <cell r="L224" t="str">
            <v>M</v>
          </cell>
          <cell r="M224">
            <v>25128</v>
          </cell>
          <cell r="N224" t="str">
            <v>G.</v>
          </cell>
        </row>
        <row r="225">
          <cell r="A225">
            <v>246712</v>
          </cell>
          <cell r="B225" t="str">
            <v>Heinen  Gerrit</v>
          </cell>
          <cell r="C225" t="str">
            <v>Ons Genoegen Heurne</v>
          </cell>
          <cell r="D225">
            <v>10576</v>
          </cell>
          <cell r="E225" t="str">
            <v>Teunismolenweg 6A</v>
          </cell>
          <cell r="F225" t="str">
            <v>7095 BM</v>
          </cell>
          <cell r="G225" t="str">
            <v>De Heurne</v>
          </cell>
          <cell r="H225" t="str">
            <v>glheinen83@gmail.com</v>
          </cell>
          <cell r="J225" t="str">
            <v>06-51574655</v>
          </cell>
          <cell r="K225" t="str">
            <v>CCS</v>
          </cell>
          <cell r="L225" t="str">
            <v>M</v>
          </cell>
          <cell r="M225">
            <v>24690</v>
          </cell>
          <cell r="N225" t="str">
            <v>GJ</v>
          </cell>
        </row>
        <row r="226">
          <cell r="A226">
            <v>277846</v>
          </cell>
          <cell r="B226" t="str">
            <v>Heinen  Noud</v>
          </cell>
          <cell r="C226" t="str">
            <v>Ons Genoegen Heurne</v>
          </cell>
          <cell r="D226">
            <v>10576</v>
          </cell>
          <cell r="E226" t="str">
            <v>Teunismolenweg 6A</v>
          </cell>
          <cell r="F226" t="str">
            <v>7095 BM</v>
          </cell>
          <cell r="G226" t="str">
            <v>De Heurne</v>
          </cell>
          <cell r="H226" t="str">
            <v>noudheinen@gmail.com</v>
          </cell>
          <cell r="J226" t="str">
            <v>06-30477496</v>
          </cell>
          <cell r="K226" t="str">
            <v>CCS</v>
          </cell>
          <cell r="L226" t="str">
            <v>M</v>
          </cell>
          <cell r="M226">
            <v>37922</v>
          </cell>
          <cell r="N226" t="str">
            <v>NJF</v>
          </cell>
        </row>
        <row r="227">
          <cell r="A227">
            <v>387787</v>
          </cell>
          <cell r="B227" t="str">
            <v>Heinen  Willem</v>
          </cell>
          <cell r="C227" t="str">
            <v>BV Ons Huis</v>
          </cell>
          <cell r="D227">
            <v>10519</v>
          </cell>
          <cell r="E227" t="str">
            <v>Nieuwstraat 49C</v>
          </cell>
          <cell r="F227" t="str">
            <v>7091 DE</v>
          </cell>
          <cell r="G227" t="str">
            <v>Dinxperlo</v>
          </cell>
          <cell r="H227" t="str">
            <v>willem@willemheinen.nl</v>
          </cell>
          <cell r="J227" t="str">
            <v>06-12288543</v>
          </cell>
          <cell r="K227" t="str">
            <v>CRL</v>
          </cell>
          <cell r="L227" t="str">
            <v>M</v>
          </cell>
          <cell r="M227">
            <v>20839</v>
          </cell>
          <cell r="N227" t="str">
            <v>W.H.</v>
          </cell>
        </row>
        <row r="228">
          <cell r="A228">
            <v>383651</v>
          </cell>
          <cell r="B228" t="str">
            <v>Heinne  Loek</v>
          </cell>
          <cell r="C228" t="str">
            <v>BV Wenters</v>
          </cell>
          <cell r="D228">
            <v>10512</v>
          </cell>
          <cell r="E228" t="str">
            <v>Schaapsweg 17</v>
          </cell>
          <cell r="F228" t="str">
            <v>7113 AC</v>
          </cell>
          <cell r="G228" t="str">
            <v>Winterswijk Henxel</v>
          </cell>
          <cell r="H228" t="str">
            <v>loekwijn@outlook.com</v>
          </cell>
          <cell r="J228" t="str">
            <v>06 22147252</v>
          </cell>
          <cell r="K228" t="str">
            <v>CCS</v>
          </cell>
          <cell r="L228" t="str">
            <v>M</v>
          </cell>
          <cell r="M228">
            <v>22911</v>
          </cell>
          <cell r="N228" t="str">
            <v>L.F.</v>
          </cell>
        </row>
        <row r="229">
          <cell r="A229">
            <v>383651</v>
          </cell>
          <cell r="B229" t="str">
            <v>Heinne  Loek</v>
          </cell>
          <cell r="C229" t="str">
            <v>BV De Driehoek</v>
          </cell>
          <cell r="D229">
            <v>10521</v>
          </cell>
          <cell r="E229" t="str">
            <v>Schaapsweg 17</v>
          </cell>
          <cell r="F229" t="str">
            <v>7113 AC</v>
          </cell>
          <cell r="G229" t="str">
            <v>Winterswijk Henxel</v>
          </cell>
          <cell r="H229" t="str">
            <v>loekwijn@outlook.com</v>
          </cell>
          <cell r="J229" t="str">
            <v>06 22147252</v>
          </cell>
          <cell r="K229" t="str">
            <v>CCS</v>
          </cell>
          <cell r="L229" t="str">
            <v>M</v>
          </cell>
          <cell r="M229">
            <v>22911</v>
          </cell>
          <cell r="N229" t="str">
            <v>L.F.</v>
          </cell>
        </row>
        <row r="230">
          <cell r="A230">
            <v>141491</v>
          </cell>
          <cell r="B230" t="str">
            <v>Helder  Karel</v>
          </cell>
          <cell r="C230" t="str">
            <v>BV  De Kroon Eibergen</v>
          </cell>
          <cell r="D230">
            <v>10447</v>
          </cell>
          <cell r="E230" t="str">
            <v>Scholtenenk 84</v>
          </cell>
          <cell r="F230" t="str">
            <v>7101 SM</v>
          </cell>
          <cell r="G230" t="str">
            <v>Winterswijk</v>
          </cell>
          <cell r="H230" t="str">
            <v>k.helder@hotmail.com</v>
          </cell>
          <cell r="J230" t="str">
            <v>06-40587003</v>
          </cell>
          <cell r="K230" t="str">
            <v>CCS</v>
          </cell>
          <cell r="L230" t="str">
            <v>M</v>
          </cell>
          <cell r="M230">
            <v>21989</v>
          </cell>
          <cell r="N230" t="str">
            <v>K.</v>
          </cell>
        </row>
        <row r="231">
          <cell r="A231">
            <v>387572</v>
          </cell>
          <cell r="B231" t="str">
            <v>Hengstman  René</v>
          </cell>
          <cell r="C231" t="str">
            <v>BV Ellenkamp</v>
          </cell>
          <cell r="D231">
            <v>10435</v>
          </cell>
          <cell r="E231" t="str">
            <v>Het Kóssink 17</v>
          </cell>
          <cell r="F231" t="str">
            <v>7273 ST</v>
          </cell>
          <cell r="G231" t="str">
            <v>Haarlo</v>
          </cell>
          <cell r="H231" t="str">
            <v>renehengstman@gmail.com</v>
          </cell>
          <cell r="J231" t="str">
            <v>06-46794485</v>
          </cell>
          <cell r="K231" t="str">
            <v>CCS</v>
          </cell>
          <cell r="L231" t="str">
            <v>M</v>
          </cell>
          <cell r="M231">
            <v>25859</v>
          </cell>
          <cell r="N231" t="str">
            <v>R</v>
          </cell>
        </row>
        <row r="232">
          <cell r="A232">
            <v>387765</v>
          </cell>
          <cell r="B232" t="str">
            <v>Heshof  Ton</v>
          </cell>
          <cell r="C232" t="str">
            <v>BV Wenters</v>
          </cell>
          <cell r="D232">
            <v>10512</v>
          </cell>
          <cell r="E232" t="str">
            <v>P.J. Troelstrastraat 41</v>
          </cell>
          <cell r="F232" t="str">
            <v>7103 WP</v>
          </cell>
          <cell r="G232" t="str">
            <v>Winterswijk</v>
          </cell>
          <cell r="H232" t="str">
            <v>tonheshof@gmail.com</v>
          </cell>
          <cell r="K232" t="str">
            <v>CCS</v>
          </cell>
          <cell r="L232" t="str">
            <v>M</v>
          </cell>
          <cell r="M232">
            <v>22695</v>
          </cell>
          <cell r="N232" t="str">
            <v>A.N.</v>
          </cell>
        </row>
        <row r="233">
          <cell r="A233">
            <v>122733</v>
          </cell>
          <cell r="B233" t="str">
            <v>Heutinck  Anke</v>
          </cell>
          <cell r="C233" t="str">
            <v>BV Ellenkamp</v>
          </cell>
          <cell r="D233">
            <v>10435</v>
          </cell>
          <cell r="E233" t="str">
            <v>Wessel Van Eylllaan 3</v>
          </cell>
          <cell r="F233" t="str">
            <v>7271 NT</v>
          </cell>
          <cell r="G233" t="str">
            <v>Borculo</v>
          </cell>
          <cell r="H233" t="str">
            <v>anke@heutinck.eu</v>
          </cell>
          <cell r="J233" t="str">
            <v>06-10538514</v>
          </cell>
          <cell r="K233" t="str">
            <v>CCS</v>
          </cell>
          <cell r="L233" t="str">
            <v>F</v>
          </cell>
          <cell r="M233">
            <v>23245</v>
          </cell>
          <cell r="N233" t="str">
            <v>A.</v>
          </cell>
        </row>
        <row r="234">
          <cell r="A234">
            <v>108041</v>
          </cell>
          <cell r="B234" t="str">
            <v>Heutinck  Marga</v>
          </cell>
          <cell r="C234" t="str">
            <v>BV 't Heukske</v>
          </cell>
          <cell r="D234">
            <v>10455</v>
          </cell>
          <cell r="E234" t="str">
            <v>Goudvinkstraat 10</v>
          </cell>
          <cell r="F234" t="str">
            <v>7151 TK</v>
          </cell>
          <cell r="G234" t="str">
            <v>Eibergen</v>
          </cell>
          <cell r="H234" t="str">
            <v>m.heutinck3@gmail.com</v>
          </cell>
          <cell r="I234" t="str">
            <v>0545-474616</v>
          </cell>
          <cell r="K234" t="str">
            <v>CCS</v>
          </cell>
          <cell r="L234" t="str">
            <v>F</v>
          </cell>
          <cell r="M234">
            <v>18556</v>
          </cell>
          <cell r="N234" t="str">
            <v>M.</v>
          </cell>
        </row>
        <row r="235">
          <cell r="A235">
            <v>129344</v>
          </cell>
          <cell r="B235" t="str">
            <v>Heuzels  Tonnie</v>
          </cell>
          <cell r="C235" t="str">
            <v>BV 't Stuupke</v>
          </cell>
          <cell r="D235">
            <v>11216</v>
          </cell>
          <cell r="E235" t="str">
            <v>Ten Vaarwerkstraat 37</v>
          </cell>
          <cell r="F235" t="str">
            <v>7481 KR</v>
          </cell>
          <cell r="G235" t="str">
            <v>Haaksbergen</v>
          </cell>
          <cell r="H235" t="str">
            <v>t.heuzels@gmail.com</v>
          </cell>
          <cell r="J235" t="str">
            <v>06-30511341</v>
          </cell>
          <cell r="K235" t="str">
            <v>CCS</v>
          </cell>
          <cell r="L235" t="str">
            <v>M</v>
          </cell>
          <cell r="M235">
            <v>22540</v>
          </cell>
          <cell r="N235" t="str">
            <v>T.</v>
          </cell>
        </row>
        <row r="236">
          <cell r="A236">
            <v>150507</v>
          </cell>
          <cell r="B236" t="str">
            <v>Hilderink  Jolanda</v>
          </cell>
          <cell r="C236" t="str">
            <v>BV 't Stuupke</v>
          </cell>
          <cell r="D236">
            <v>11216</v>
          </cell>
          <cell r="E236" t="str">
            <v>Drepsenkamp 13</v>
          </cell>
          <cell r="F236" t="str">
            <v>7482 KE</v>
          </cell>
          <cell r="G236" t="str">
            <v>Haaksbergen</v>
          </cell>
          <cell r="H236" t="str">
            <v>hilderinkjolanda@gmail.com</v>
          </cell>
          <cell r="J236" t="str">
            <v>06-10388937</v>
          </cell>
          <cell r="K236" t="str">
            <v>CCS</v>
          </cell>
          <cell r="L236" t="str">
            <v>F</v>
          </cell>
          <cell r="M236">
            <v>26031</v>
          </cell>
          <cell r="N236" t="str">
            <v>J.M.</v>
          </cell>
        </row>
        <row r="237">
          <cell r="A237">
            <v>389322</v>
          </cell>
          <cell r="B237" t="str">
            <v>Hilferink  Ferdinand</v>
          </cell>
          <cell r="C237" t="str">
            <v>Ons Genoegen Heurne</v>
          </cell>
          <cell r="D237">
            <v>10576</v>
          </cell>
          <cell r="E237" t="str">
            <v>De Keizer 1</v>
          </cell>
          <cell r="F237" t="str">
            <v>7095 AE</v>
          </cell>
          <cell r="G237" t="str">
            <v>De Heurne</v>
          </cell>
          <cell r="H237" t="str">
            <v>hilferinksonja@gmail.com</v>
          </cell>
          <cell r="I237">
            <v>854011938</v>
          </cell>
          <cell r="K237" t="str">
            <v>CCS</v>
          </cell>
          <cell r="L237" t="str">
            <v>M</v>
          </cell>
          <cell r="M237">
            <v>25788</v>
          </cell>
          <cell r="N237" t="str">
            <v>F</v>
          </cell>
        </row>
        <row r="238">
          <cell r="A238">
            <v>387571</v>
          </cell>
          <cell r="B238" t="str">
            <v>Hinderiks  Guus</v>
          </cell>
          <cell r="C238" t="str">
            <v>BV Ellenkamp</v>
          </cell>
          <cell r="D238">
            <v>10435</v>
          </cell>
          <cell r="E238" t="str">
            <v>Plataanlaan 19</v>
          </cell>
          <cell r="F238" t="str">
            <v>7101 SX</v>
          </cell>
          <cell r="G238" t="str">
            <v>Winterswijk</v>
          </cell>
          <cell r="H238" t="str">
            <v>beetle59@live.nl</v>
          </cell>
          <cell r="J238" t="str">
            <v>06-28620452</v>
          </cell>
          <cell r="K238" t="str">
            <v>CCS</v>
          </cell>
          <cell r="L238" t="str">
            <v>M</v>
          </cell>
          <cell r="M238">
            <v>21732</v>
          </cell>
          <cell r="N238" t="str">
            <v>G</v>
          </cell>
        </row>
        <row r="239">
          <cell r="A239">
            <v>385722</v>
          </cell>
          <cell r="B239" t="str">
            <v>Hinderiks  Wim</v>
          </cell>
          <cell r="C239" t="str">
            <v>BV Ellenkamp</v>
          </cell>
          <cell r="D239">
            <v>10435</v>
          </cell>
          <cell r="E239" t="str">
            <v>Kastanjelaan 25</v>
          </cell>
          <cell r="F239" t="str">
            <v>7101 LT</v>
          </cell>
          <cell r="G239" t="str">
            <v>Winterswijk</v>
          </cell>
          <cell r="H239" t="str">
            <v>shimano_4500@hotmail.com</v>
          </cell>
          <cell r="J239" t="str">
            <v>06-15354914</v>
          </cell>
          <cell r="K239" t="str">
            <v>CCS</v>
          </cell>
          <cell r="L239" t="str">
            <v>M</v>
          </cell>
          <cell r="M239">
            <v>23609</v>
          </cell>
          <cell r="N239" t="str">
            <v>W</v>
          </cell>
        </row>
        <row r="240">
          <cell r="A240">
            <v>224623</v>
          </cell>
          <cell r="B240" t="str">
            <v>Hoeksema  Carry</v>
          </cell>
          <cell r="C240" t="str">
            <v>BV De Driesprong</v>
          </cell>
          <cell r="D240">
            <v>10510</v>
          </cell>
          <cell r="E240" t="str">
            <v>Abeelstraat 9</v>
          </cell>
          <cell r="F240" t="str">
            <v>7101 LD</v>
          </cell>
          <cell r="G240" t="str">
            <v>Winterswijk</v>
          </cell>
          <cell r="H240" t="str">
            <v>c.hoeksema1@kpnmail.nl</v>
          </cell>
          <cell r="J240">
            <v>623627904</v>
          </cell>
          <cell r="K240" t="str">
            <v>CCS</v>
          </cell>
          <cell r="L240" t="str">
            <v>M</v>
          </cell>
          <cell r="M240">
            <v>21867</v>
          </cell>
          <cell r="N240" t="str">
            <v>C</v>
          </cell>
        </row>
        <row r="241">
          <cell r="A241">
            <v>162767</v>
          </cell>
          <cell r="B241" t="str">
            <v>Hoenderboom  Ginie</v>
          </cell>
          <cell r="C241" t="str">
            <v>BV De Driehoek</v>
          </cell>
          <cell r="D241">
            <v>10521</v>
          </cell>
          <cell r="E241" t="str">
            <v>Switbertushof 30</v>
          </cell>
          <cell r="F241" t="str">
            <v>7131 TA</v>
          </cell>
          <cell r="G241" t="str">
            <v>Lichtenvoorde</v>
          </cell>
          <cell r="H241" t="str">
            <v>giniehoenderboom@gmail.com</v>
          </cell>
          <cell r="I241" t="str">
            <v>0544-375167</v>
          </cell>
          <cell r="J241" t="str">
            <v>06-13779392</v>
          </cell>
          <cell r="K241" t="str">
            <v>CCS</v>
          </cell>
          <cell r="L241" t="str">
            <v>F</v>
          </cell>
          <cell r="M241">
            <v>21799</v>
          </cell>
          <cell r="N241" t="str">
            <v>G.</v>
          </cell>
        </row>
        <row r="242">
          <cell r="A242">
            <v>153337</v>
          </cell>
          <cell r="B242" t="str">
            <v>Hoentjen  Marjan</v>
          </cell>
          <cell r="C242" t="str">
            <v>BC Bousema Lochem</v>
          </cell>
          <cell r="D242">
            <v>13482</v>
          </cell>
          <cell r="E242" t="str">
            <v>Tramstraat 35</v>
          </cell>
          <cell r="F242" t="str">
            <v>7241 CH</v>
          </cell>
          <cell r="G242" t="str">
            <v>Lochem</v>
          </cell>
          <cell r="H242" t="str">
            <v>vreehoen2@lijbrandt.nl</v>
          </cell>
          <cell r="J242" t="str">
            <v>06-30062552</v>
          </cell>
          <cell r="K242" t="str">
            <v>CCS</v>
          </cell>
          <cell r="L242" t="str">
            <v>F</v>
          </cell>
          <cell r="M242">
            <v>20250</v>
          </cell>
          <cell r="N242" t="str">
            <v>M.</v>
          </cell>
        </row>
        <row r="243">
          <cell r="A243">
            <v>230110</v>
          </cell>
          <cell r="B243" t="str">
            <v>Hoff  Gerben</v>
          </cell>
          <cell r="C243" t="str">
            <v>BV De Gebrande Waateren</v>
          </cell>
          <cell r="D243">
            <v>10453</v>
          </cell>
          <cell r="E243" t="str">
            <v>Pieperiet 16</v>
          </cell>
          <cell r="F243" t="str">
            <v>7496 BE</v>
          </cell>
          <cell r="G243" t="str">
            <v>Hengevelde</v>
          </cell>
          <cell r="H243" t="str">
            <v>gerben_hoff@hotmail.com</v>
          </cell>
          <cell r="I243" t="str">
            <v>0547-850081</v>
          </cell>
          <cell r="J243" t="str">
            <v>06-55926064</v>
          </cell>
          <cell r="K243" t="str">
            <v>CCS</v>
          </cell>
          <cell r="L243" t="str">
            <v>M</v>
          </cell>
          <cell r="M243">
            <v>28895</v>
          </cell>
          <cell r="N243" t="str">
            <v>G.</v>
          </cell>
        </row>
        <row r="244">
          <cell r="A244">
            <v>108333</v>
          </cell>
          <cell r="B244" t="str">
            <v>Hofmeijer  Harry</v>
          </cell>
          <cell r="C244" t="str">
            <v>BV De Gebrande Waateren</v>
          </cell>
          <cell r="D244">
            <v>10453</v>
          </cell>
          <cell r="E244" t="str">
            <v>Van den Brinkstraat 1</v>
          </cell>
          <cell r="F244" t="str">
            <v>7496 BG</v>
          </cell>
          <cell r="G244" t="str">
            <v>Hengevelde</v>
          </cell>
          <cell r="H244" t="str">
            <v>tewierik@planet.nl</v>
          </cell>
          <cell r="I244" t="str">
            <v>0547-333746</v>
          </cell>
          <cell r="K244" t="str">
            <v>CCS</v>
          </cell>
          <cell r="L244" t="str">
            <v>M</v>
          </cell>
          <cell r="M244">
            <v>20918</v>
          </cell>
          <cell r="N244" t="str">
            <v>H.</v>
          </cell>
        </row>
        <row r="245">
          <cell r="A245">
            <v>113710</v>
          </cell>
          <cell r="B245" t="str">
            <v>Hofs  Martin</v>
          </cell>
          <cell r="C245" t="str">
            <v>BV De Peppel</v>
          </cell>
          <cell r="D245">
            <v>15749</v>
          </cell>
          <cell r="E245" t="str">
            <v>De Klumpender 101</v>
          </cell>
          <cell r="F245" t="str">
            <v>7091 TR</v>
          </cell>
          <cell r="G245" t="str">
            <v>Dinxperlo</v>
          </cell>
          <cell r="H245" t="str">
            <v>martinhofs65@gmail.com</v>
          </cell>
          <cell r="I245" t="str">
            <v>0315-651647</v>
          </cell>
          <cell r="J245" t="str">
            <v>06-12809417</v>
          </cell>
          <cell r="K245" t="str">
            <v>CCS</v>
          </cell>
          <cell r="L245" t="str">
            <v>M</v>
          </cell>
          <cell r="M245">
            <v>23941</v>
          </cell>
          <cell r="N245" t="str">
            <v>M.T.</v>
          </cell>
        </row>
        <row r="246">
          <cell r="A246">
            <v>271961</v>
          </cell>
          <cell r="B246" t="str">
            <v>Hofstede  Johan</v>
          </cell>
          <cell r="C246" t="str">
            <v>BV 't Stuupke</v>
          </cell>
          <cell r="D246">
            <v>11216</v>
          </cell>
          <cell r="E246" t="str">
            <v>Dorpsstraat 14</v>
          </cell>
          <cell r="F246" t="str">
            <v>7156 LL</v>
          </cell>
          <cell r="G246" t="str">
            <v>Beltrum</v>
          </cell>
          <cell r="H246" t="str">
            <v>info@bth.nl</v>
          </cell>
          <cell r="J246">
            <v>613280135</v>
          </cell>
          <cell r="K246" t="str">
            <v>CCS</v>
          </cell>
          <cell r="L246" t="str">
            <v>M</v>
          </cell>
          <cell r="M246">
            <v>20899</v>
          </cell>
          <cell r="N246" t="str">
            <v>J.</v>
          </cell>
        </row>
        <row r="247">
          <cell r="A247">
            <v>220241</v>
          </cell>
          <cell r="B247" t="str">
            <v>Hofsteenge  Jan</v>
          </cell>
          <cell r="C247" t="str">
            <v>BV De Leeuw</v>
          </cell>
          <cell r="D247">
            <v>10513</v>
          </cell>
          <cell r="E247" t="str">
            <v>Loohuisweg 5</v>
          </cell>
          <cell r="F247" t="str">
            <v>7121 JL</v>
          </cell>
          <cell r="G247" t="str">
            <v>Aalten</v>
          </cell>
          <cell r="H247" t="str">
            <v>Info@schepersveld.nl</v>
          </cell>
          <cell r="I247" t="str">
            <v>0543-473067</v>
          </cell>
          <cell r="K247" t="str">
            <v>CCS</v>
          </cell>
          <cell r="L247" t="str">
            <v>M</v>
          </cell>
          <cell r="M247">
            <v>18710</v>
          </cell>
          <cell r="N247" t="str">
            <v>J.</v>
          </cell>
        </row>
        <row r="248">
          <cell r="A248">
            <v>225827</v>
          </cell>
          <cell r="B248" t="str">
            <v>Hofsteenge Jr.  Jan</v>
          </cell>
          <cell r="C248" t="str">
            <v>BV De Leeuw</v>
          </cell>
          <cell r="D248">
            <v>10513</v>
          </cell>
          <cell r="E248" t="str">
            <v>Barloseweg 2</v>
          </cell>
          <cell r="F248" t="str">
            <v>7122 PT</v>
          </cell>
          <cell r="G248" t="str">
            <v>Aalten</v>
          </cell>
          <cell r="H248" t="str">
            <v>jan_hofsteengejr@hotmail.com</v>
          </cell>
          <cell r="J248" t="str">
            <v>06-30606590</v>
          </cell>
          <cell r="K248" t="str">
            <v>CCS</v>
          </cell>
          <cell r="L248" t="str">
            <v>M</v>
          </cell>
          <cell r="M248">
            <v>32188</v>
          </cell>
          <cell r="N248" t="str">
            <v>J.</v>
          </cell>
        </row>
        <row r="249">
          <cell r="A249">
            <v>181851</v>
          </cell>
          <cell r="B249" t="str">
            <v>Hoitink  Paul</v>
          </cell>
          <cell r="C249" t="str">
            <v>BV  De Kroon Eibergen</v>
          </cell>
          <cell r="D249">
            <v>10447</v>
          </cell>
          <cell r="E249" t="str">
            <v>Meidoornstraat 25</v>
          </cell>
          <cell r="F249" t="str">
            <v>7151 ZS</v>
          </cell>
          <cell r="G249" t="str">
            <v>Eibergen</v>
          </cell>
          <cell r="H249" t="str">
            <v>p.hoitink@upcmail.nl</v>
          </cell>
          <cell r="J249">
            <v>614194236</v>
          </cell>
          <cell r="K249" t="str">
            <v>CCS</v>
          </cell>
          <cell r="L249" t="str">
            <v>M</v>
          </cell>
          <cell r="M249">
            <v>20638</v>
          </cell>
          <cell r="N249" t="str">
            <v>pjjm</v>
          </cell>
        </row>
        <row r="250">
          <cell r="A250">
            <v>275531</v>
          </cell>
          <cell r="B250" t="str">
            <v>Hollander de Richard</v>
          </cell>
          <cell r="C250" t="str">
            <v>BC Ivoor Groenlo</v>
          </cell>
          <cell r="D250">
            <v>10443</v>
          </cell>
          <cell r="E250" t="str">
            <v>Mozartstraat 8</v>
          </cell>
          <cell r="F250" t="str">
            <v>7141 CP</v>
          </cell>
          <cell r="G250" t="str">
            <v>Groenlo</v>
          </cell>
          <cell r="H250" t="str">
            <v>richard.de.hollander@gmail.com</v>
          </cell>
          <cell r="J250" t="str">
            <v>06-13396169</v>
          </cell>
          <cell r="K250" t="str">
            <v>CCS</v>
          </cell>
          <cell r="L250" t="str">
            <v>M</v>
          </cell>
          <cell r="M250">
            <v>25413</v>
          </cell>
          <cell r="N250" t="str">
            <v>R.</v>
          </cell>
        </row>
        <row r="251">
          <cell r="A251">
            <v>180595</v>
          </cell>
          <cell r="B251" t="str">
            <v>Holtkamp  Raymond</v>
          </cell>
          <cell r="C251" t="str">
            <v>BV  De Kroon Eibergen</v>
          </cell>
          <cell r="D251">
            <v>10447</v>
          </cell>
          <cell r="E251" t="str">
            <v>Vredenseweg 2</v>
          </cell>
          <cell r="F251" t="str">
            <v>7152 CW</v>
          </cell>
          <cell r="G251" t="str">
            <v>Eibergen</v>
          </cell>
          <cell r="H251" t="str">
            <v>info@grenszichteibergen.nl</v>
          </cell>
          <cell r="I251" t="str">
            <v>0544-461583</v>
          </cell>
          <cell r="J251" t="str">
            <v>06-30069876</v>
          </cell>
          <cell r="K251" t="str">
            <v>CCS</v>
          </cell>
          <cell r="L251" t="str">
            <v>M</v>
          </cell>
          <cell r="M251">
            <v>27527</v>
          </cell>
          <cell r="N251" t="str">
            <v>R.J.M.</v>
          </cell>
        </row>
        <row r="252">
          <cell r="A252">
            <v>110828</v>
          </cell>
          <cell r="B252" t="str">
            <v>Hooch Antink  Marcel</v>
          </cell>
          <cell r="C252" t="str">
            <v>BV  De Kroon Eibergen</v>
          </cell>
          <cell r="D252">
            <v>10447</v>
          </cell>
          <cell r="E252" t="str">
            <v>Borculoseweg 43 A</v>
          </cell>
          <cell r="F252" t="str">
            <v>7273 SJ</v>
          </cell>
          <cell r="G252" t="str">
            <v>Haarlo</v>
          </cell>
          <cell r="H252" t="str">
            <v>marcelhoochantink@gmail.com</v>
          </cell>
          <cell r="I252" t="str">
            <v>0545-261439</v>
          </cell>
          <cell r="K252" t="str">
            <v>CCS</v>
          </cell>
          <cell r="L252" t="str">
            <v>M</v>
          </cell>
          <cell r="M252">
            <v>21529</v>
          </cell>
          <cell r="N252" t="str">
            <v>M.B.M.</v>
          </cell>
        </row>
        <row r="253">
          <cell r="A253">
            <v>264089</v>
          </cell>
          <cell r="B253" t="str">
            <v>Hork  Herbert</v>
          </cell>
          <cell r="C253" t="str">
            <v>BV Ellenkamp</v>
          </cell>
          <cell r="D253">
            <v>10435</v>
          </cell>
          <cell r="E253" t="str">
            <v>Chopinstraat 8</v>
          </cell>
          <cell r="F253" t="str">
            <v>7271 CP</v>
          </cell>
          <cell r="G253" t="str">
            <v>Borculo</v>
          </cell>
          <cell r="H253" t="str">
            <v>herbieensofia@gmail.com</v>
          </cell>
          <cell r="J253" t="str">
            <v>06-10142142</v>
          </cell>
          <cell r="K253" t="str">
            <v>CCS</v>
          </cell>
          <cell r="L253" t="str">
            <v>M</v>
          </cell>
          <cell r="M253">
            <v>24373</v>
          </cell>
          <cell r="N253" t="str">
            <v>H.B.</v>
          </cell>
        </row>
        <row r="254">
          <cell r="A254">
            <v>111045</v>
          </cell>
          <cell r="B254" t="str">
            <v>Horst ter Jan</v>
          </cell>
          <cell r="C254" t="str">
            <v>BV De Driesprong</v>
          </cell>
          <cell r="D254">
            <v>10510</v>
          </cell>
          <cell r="E254" t="str">
            <v>Mercurius 6</v>
          </cell>
          <cell r="F254" t="str">
            <v>7131 HP</v>
          </cell>
          <cell r="G254" t="str">
            <v>Lichtenvoorde</v>
          </cell>
          <cell r="H254" t="str">
            <v>jterhorst6@yahoo.com</v>
          </cell>
          <cell r="I254" t="str">
            <v>0544-374450</v>
          </cell>
          <cell r="J254">
            <v>612945216</v>
          </cell>
          <cell r="K254" t="str">
            <v>CCS</v>
          </cell>
          <cell r="L254" t="str">
            <v>M</v>
          </cell>
          <cell r="M254">
            <v>19542</v>
          </cell>
          <cell r="N254" t="str">
            <v>J</v>
          </cell>
        </row>
        <row r="255">
          <cell r="A255">
            <v>140653</v>
          </cell>
          <cell r="B255" t="str">
            <v>Horst ter Olaf</v>
          </cell>
          <cell r="C255" t="str">
            <v>BV Ons Huis</v>
          </cell>
          <cell r="D255">
            <v>10519</v>
          </cell>
          <cell r="E255" t="str">
            <v>Smitskamplaan 6</v>
          </cell>
          <cell r="F255" t="str">
            <v>7091 RK</v>
          </cell>
          <cell r="G255" t="str">
            <v>Dinxperlo</v>
          </cell>
          <cell r="H255" t="str">
            <v>olaf1972@kpnmail.nl</v>
          </cell>
          <cell r="J255" t="str">
            <v>06-55547582</v>
          </cell>
          <cell r="K255" t="str">
            <v>CCS</v>
          </cell>
          <cell r="L255" t="str">
            <v>M</v>
          </cell>
          <cell r="M255">
            <v>26507</v>
          </cell>
          <cell r="N255" t="str">
            <v>O.H.B.</v>
          </cell>
        </row>
        <row r="256">
          <cell r="A256">
            <v>386030</v>
          </cell>
          <cell r="B256" t="str">
            <v>Houcke van Hans</v>
          </cell>
          <cell r="C256" t="str">
            <v>BV Ons Huis</v>
          </cell>
          <cell r="D256">
            <v>10519</v>
          </cell>
          <cell r="E256" t="str">
            <v>Hagenbosch 13</v>
          </cell>
          <cell r="F256" t="str">
            <v>7091 RP</v>
          </cell>
          <cell r="G256" t="str">
            <v>Dinxperlo</v>
          </cell>
          <cell r="H256" t="str">
            <v>hvcon@wxs.nl</v>
          </cell>
          <cell r="J256" t="str">
            <v>06-53995948</v>
          </cell>
          <cell r="K256" t="str">
            <v>CRL</v>
          </cell>
          <cell r="L256" t="str">
            <v>M</v>
          </cell>
          <cell r="M256">
            <v>17839</v>
          </cell>
          <cell r="N256" t="str">
            <v>J.N.</v>
          </cell>
        </row>
        <row r="257">
          <cell r="A257">
            <v>384033</v>
          </cell>
          <cell r="B257" t="str">
            <v>Hulzink  Freek</v>
          </cell>
          <cell r="C257" t="str">
            <v>BV De Leeuw</v>
          </cell>
          <cell r="D257">
            <v>10513</v>
          </cell>
          <cell r="E257" t="str">
            <v>Breukelaarplein 22</v>
          </cell>
          <cell r="F257" t="str">
            <v>7122 VV</v>
          </cell>
          <cell r="G257" t="str">
            <v>Aalten</v>
          </cell>
          <cell r="H257" t="str">
            <v>fjchulzink@kpnmail.com</v>
          </cell>
          <cell r="J257">
            <v>623506799</v>
          </cell>
          <cell r="K257" t="str">
            <v>CCS</v>
          </cell>
          <cell r="L257" t="str">
            <v>M</v>
          </cell>
          <cell r="M257">
            <v>18536</v>
          </cell>
          <cell r="N257" t="str">
            <v>F.J.C.</v>
          </cell>
        </row>
        <row r="258">
          <cell r="A258">
            <v>273363</v>
          </cell>
          <cell r="B258" t="str">
            <v>Hulzink  Jan</v>
          </cell>
          <cell r="C258" t="str">
            <v>BV De Driesprong</v>
          </cell>
          <cell r="D258">
            <v>10510</v>
          </cell>
          <cell r="E258" t="str">
            <v>Admiraal de Ruyterstraat 24</v>
          </cell>
          <cell r="F258" t="str">
            <v>7122 WJ</v>
          </cell>
          <cell r="G258" t="str">
            <v>Aalten</v>
          </cell>
          <cell r="H258" t="str">
            <v>janhulzink@gmx.net</v>
          </cell>
          <cell r="I258" t="str">
            <v>0543-450780</v>
          </cell>
          <cell r="J258" t="str">
            <v>06-53897489</v>
          </cell>
          <cell r="K258" t="str">
            <v>CCS</v>
          </cell>
          <cell r="L258" t="str">
            <v>M</v>
          </cell>
          <cell r="M258">
            <v>18582</v>
          </cell>
          <cell r="N258" t="str">
            <v>J.H.</v>
          </cell>
        </row>
        <row r="259">
          <cell r="A259">
            <v>273363</v>
          </cell>
          <cell r="B259" t="str">
            <v>Hulzink  Jan</v>
          </cell>
          <cell r="C259" t="str">
            <v>BV De Barbier</v>
          </cell>
          <cell r="D259">
            <v>11985</v>
          </cell>
          <cell r="E259" t="str">
            <v>Admiraal de Ruyterstraat 24</v>
          </cell>
          <cell r="F259" t="str">
            <v>7122 WJ</v>
          </cell>
          <cell r="G259" t="str">
            <v>Aalten</v>
          </cell>
          <cell r="H259" t="str">
            <v>janhulzink@gmx.net</v>
          </cell>
          <cell r="I259" t="str">
            <v>0543-450780</v>
          </cell>
          <cell r="J259" t="str">
            <v>06-53897489</v>
          </cell>
          <cell r="K259" t="str">
            <v>CCS</v>
          </cell>
          <cell r="L259" t="str">
            <v>M</v>
          </cell>
          <cell r="M259">
            <v>18582</v>
          </cell>
          <cell r="N259" t="str">
            <v>J.H.</v>
          </cell>
        </row>
        <row r="260">
          <cell r="A260">
            <v>228221</v>
          </cell>
          <cell r="B260" t="str">
            <v>Huning  Deven</v>
          </cell>
          <cell r="C260" t="str">
            <v>BV De Driesprong</v>
          </cell>
          <cell r="D260">
            <v>10510</v>
          </cell>
          <cell r="E260" t="str">
            <v>De Tol 20</v>
          </cell>
          <cell r="F260" t="str">
            <v>7091 ZP</v>
          </cell>
          <cell r="G260" t="str">
            <v>Dinxperlo</v>
          </cell>
          <cell r="H260" t="str">
            <v>devenhuning@hotmail.com</v>
          </cell>
          <cell r="J260">
            <v>642042825</v>
          </cell>
          <cell r="K260" t="str">
            <v>CCS</v>
          </cell>
          <cell r="L260" t="str">
            <v>M</v>
          </cell>
          <cell r="M260">
            <v>34754</v>
          </cell>
          <cell r="N260" t="str">
            <v>D</v>
          </cell>
        </row>
        <row r="261">
          <cell r="A261">
            <v>124088</v>
          </cell>
          <cell r="B261" t="str">
            <v>Hunting  Theo</v>
          </cell>
          <cell r="C261" t="str">
            <v>BV De Leeuw</v>
          </cell>
          <cell r="D261">
            <v>10513</v>
          </cell>
          <cell r="E261" t="str">
            <v>Officierstraat 1 C</v>
          </cell>
          <cell r="F261" t="str">
            <v>7126 AN</v>
          </cell>
          <cell r="G261" t="str">
            <v>Bredevoort</v>
          </cell>
          <cell r="H261" t="str">
            <v>theo-hunting@kpnmail.nl</v>
          </cell>
          <cell r="I261" t="str">
            <v>0543-451168</v>
          </cell>
          <cell r="J261" t="str">
            <v>06-14689633</v>
          </cell>
          <cell r="K261" t="str">
            <v>CCS</v>
          </cell>
          <cell r="L261" t="str">
            <v>M</v>
          </cell>
          <cell r="M261">
            <v>23126</v>
          </cell>
          <cell r="N261" t="str">
            <v>T.</v>
          </cell>
        </row>
        <row r="262">
          <cell r="A262">
            <v>201090</v>
          </cell>
          <cell r="B262" t="str">
            <v>Huntink  Rene</v>
          </cell>
          <cell r="C262" t="str">
            <v>BV De Leeuw</v>
          </cell>
          <cell r="D262">
            <v>10513</v>
          </cell>
          <cell r="E262" t="str">
            <v>Harberskamp 27</v>
          </cell>
          <cell r="F262" t="str">
            <v>7122 AX</v>
          </cell>
          <cell r="G262" t="str">
            <v>Aalten</v>
          </cell>
          <cell r="H262" t="str">
            <v>rene@hamelandroute.nl</v>
          </cell>
          <cell r="J262" t="str">
            <v>06-12416700</v>
          </cell>
          <cell r="K262" t="str">
            <v>CCS</v>
          </cell>
          <cell r="L262" t="str">
            <v>M</v>
          </cell>
          <cell r="M262">
            <v>27397</v>
          </cell>
          <cell r="N262" t="str">
            <v>R.P.</v>
          </cell>
        </row>
        <row r="263">
          <cell r="A263">
            <v>227046</v>
          </cell>
          <cell r="B263" t="str">
            <v>Icking  Ben</v>
          </cell>
          <cell r="C263" t="str">
            <v>BV Ons Huis</v>
          </cell>
          <cell r="D263">
            <v>10519</v>
          </cell>
          <cell r="E263" t="str">
            <v>Lange Akker 10</v>
          </cell>
          <cell r="F263" t="str">
            <v>7091 RG</v>
          </cell>
          <cell r="G263" t="str">
            <v>Dinxperlo</v>
          </cell>
          <cell r="H263" t="str">
            <v>ben.icking@hetnet.nl</v>
          </cell>
          <cell r="I263" t="str">
            <v>0315-653981</v>
          </cell>
          <cell r="K263" t="str">
            <v>CRL</v>
          </cell>
          <cell r="L263" t="str">
            <v>M</v>
          </cell>
          <cell r="M263">
            <v>18246</v>
          </cell>
          <cell r="N263" t="str">
            <v>B.J.</v>
          </cell>
        </row>
        <row r="264">
          <cell r="A264">
            <v>265778</v>
          </cell>
          <cell r="B264" t="str">
            <v>IJdo  Jaap</v>
          </cell>
          <cell r="C264" t="str">
            <v>BV 't Heukske</v>
          </cell>
          <cell r="D264">
            <v>10455</v>
          </cell>
          <cell r="E264" t="str">
            <v>Rozenkamp 17</v>
          </cell>
          <cell r="F264" t="str">
            <v>7151 VP</v>
          </cell>
          <cell r="G264" t="str">
            <v>Eibergen</v>
          </cell>
          <cell r="H264" t="str">
            <v>jaapijdo@hotmail.com</v>
          </cell>
          <cell r="J264" t="str">
            <v>06-51147811</v>
          </cell>
          <cell r="K264" t="str">
            <v>CCS</v>
          </cell>
          <cell r="L264" t="str">
            <v>M</v>
          </cell>
          <cell r="M264">
            <v>19767</v>
          </cell>
          <cell r="N264" t="str">
            <v>J.W.</v>
          </cell>
        </row>
        <row r="265">
          <cell r="A265">
            <v>125421</v>
          </cell>
          <cell r="B265" t="str">
            <v>Ikink  Marie Therese</v>
          </cell>
          <cell r="C265" t="str">
            <v>BV De Driehoek</v>
          </cell>
          <cell r="D265">
            <v>10521</v>
          </cell>
          <cell r="E265" t="str">
            <v>Boterstraat 2</v>
          </cell>
          <cell r="F265" t="str">
            <v>7126 BB</v>
          </cell>
          <cell r="G265" t="str">
            <v>Bredevoort</v>
          </cell>
          <cell r="H265" t="str">
            <v>marie-therese-ikink@hetnet.nl</v>
          </cell>
          <cell r="I265" t="str">
            <v>0543-451380</v>
          </cell>
          <cell r="J265" t="str">
            <v>06-14150600</v>
          </cell>
          <cell r="K265" t="str">
            <v>CCS</v>
          </cell>
          <cell r="L265" t="str">
            <v>F</v>
          </cell>
          <cell r="M265">
            <v>24737</v>
          </cell>
          <cell r="N265" t="str">
            <v>M.</v>
          </cell>
        </row>
        <row r="266">
          <cell r="A266">
            <v>216506</v>
          </cell>
          <cell r="B266" t="str">
            <v>Izaks  Herman</v>
          </cell>
          <cell r="C266" t="str">
            <v>BV  De Kroon Eibergen</v>
          </cell>
          <cell r="D266">
            <v>10447</v>
          </cell>
          <cell r="E266" t="str">
            <v>Meidoornstraat 7</v>
          </cell>
          <cell r="F266" t="str">
            <v>7151 ZW</v>
          </cell>
          <cell r="G266" t="str">
            <v>Eibergen</v>
          </cell>
          <cell r="H266" t="str">
            <v>hbizaks42@gmail.com</v>
          </cell>
          <cell r="J266">
            <v>655162468</v>
          </cell>
          <cell r="K266" t="str">
            <v>CCS</v>
          </cell>
          <cell r="L266" t="str">
            <v>M</v>
          </cell>
          <cell r="M266">
            <v>14814</v>
          </cell>
          <cell r="N266" t="str">
            <v>H</v>
          </cell>
        </row>
        <row r="267">
          <cell r="A267">
            <v>162171</v>
          </cell>
          <cell r="B267" t="str">
            <v>Jansen  Andre</v>
          </cell>
          <cell r="C267" t="str">
            <v>BV De Peppel</v>
          </cell>
          <cell r="D267">
            <v>15749</v>
          </cell>
          <cell r="E267" t="str">
            <v>Europastraat 23</v>
          </cell>
          <cell r="F267" t="str">
            <v>7091 XA</v>
          </cell>
          <cell r="G267" t="str">
            <v>Dinxperlo</v>
          </cell>
          <cell r="H267" t="str">
            <v>aj.fashion@hotmail.com</v>
          </cell>
          <cell r="I267" t="str">
            <v>0315-651887</v>
          </cell>
          <cell r="J267" t="str">
            <v>06-20434221</v>
          </cell>
          <cell r="K267" t="str">
            <v>CCS</v>
          </cell>
          <cell r="L267" t="str">
            <v>M</v>
          </cell>
          <cell r="M267">
            <v>18174</v>
          </cell>
          <cell r="N267" t="str">
            <v>A.</v>
          </cell>
        </row>
        <row r="268">
          <cell r="A268">
            <v>204503</v>
          </cell>
          <cell r="B268" t="str">
            <v>Jansen  Eddy</v>
          </cell>
          <cell r="C268" t="str">
            <v>BV Ons Huis</v>
          </cell>
          <cell r="D268">
            <v>10519</v>
          </cell>
          <cell r="E268" t="str">
            <v>Bulsinkkamp 30</v>
          </cell>
          <cell r="F268" t="str">
            <v>7122 TP</v>
          </cell>
          <cell r="G268" t="str">
            <v>Aalten</v>
          </cell>
          <cell r="H268" t="str">
            <v>dorken71@gmail.com</v>
          </cell>
          <cell r="I268" t="str">
            <v>0315-652020</v>
          </cell>
          <cell r="K268" t="str">
            <v>CCS</v>
          </cell>
          <cell r="L268" t="str">
            <v>M</v>
          </cell>
          <cell r="M268">
            <v>26124</v>
          </cell>
          <cell r="N268" t="str">
            <v>T.G.J.H.</v>
          </cell>
        </row>
        <row r="269">
          <cell r="A269">
            <v>179636</v>
          </cell>
          <cell r="B269" t="str">
            <v>Jansen  Ferdinand</v>
          </cell>
          <cell r="C269" t="str">
            <v>BV Ons Huis</v>
          </cell>
          <cell r="D269">
            <v>10519</v>
          </cell>
          <cell r="E269" t="str">
            <v>Aaltenseweg 77</v>
          </cell>
          <cell r="F269" t="str">
            <v>7091 ES</v>
          </cell>
          <cell r="G269" t="str">
            <v>Dinxperlo</v>
          </cell>
          <cell r="H269" t="str">
            <v>jansen12@kpnmail.nl</v>
          </cell>
          <cell r="J269" t="str">
            <v>06-53623510</v>
          </cell>
          <cell r="K269" t="str">
            <v>CCS</v>
          </cell>
          <cell r="L269" t="str">
            <v>M</v>
          </cell>
          <cell r="M269">
            <v>27214</v>
          </cell>
          <cell r="N269" t="str">
            <v>F.J.</v>
          </cell>
        </row>
        <row r="270">
          <cell r="A270">
            <v>221230</v>
          </cell>
          <cell r="B270" t="str">
            <v>Jansen  Henk</v>
          </cell>
          <cell r="C270" t="str">
            <v>BV Ons Huis</v>
          </cell>
          <cell r="D270">
            <v>10519</v>
          </cell>
          <cell r="E270" t="str">
            <v>Kalverweidendijk 24</v>
          </cell>
          <cell r="F270" t="str">
            <v>7091 RN</v>
          </cell>
          <cell r="G270" t="str">
            <v>Dinxperlo</v>
          </cell>
          <cell r="H270" t="str">
            <v>Hb-jansen@kpnmail.nl</v>
          </cell>
          <cell r="I270" t="str">
            <v>0315-652383</v>
          </cell>
          <cell r="K270" t="str">
            <v>CCS</v>
          </cell>
          <cell r="L270" t="str">
            <v>M</v>
          </cell>
          <cell r="M270">
            <v>18017</v>
          </cell>
          <cell r="N270" t="str">
            <v>H.</v>
          </cell>
        </row>
        <row r="271">
          <cell r="A271">
            <v>270913</v>
          </cell>
          <cell r="B271" t="str">
            <v>Jansen  Henri</v>
          </cell>
          <cell r="C271" t="str">
            <v>BV Onderschoer</v>
          </cell>
          <cell r="D271">
            <v>15813</v>
          </cell>
          <cell r="E271" t="str">
            <v>Nobelstraat 9</v>
          </cell>
          <cell r="F271" t="str">
            <v>7271 VC</v>
          </cell>
          <cell r="G271" t="str">
            <v>Borculo</v>
          </cell>
          <cell r="H271" t="str">
            <v>femke2001@msn.com</v>
          </cell>
          <cell r="I271" t="str">
            <v>0545-275070</v>
          </cell>
          <cell r="J271" t="str">
            <v>06-39696326</v>
          </cell>
          <cell r="K271" t="str">
            <v>CCS</v>
          </cell>
          <cell r="L271" t="str">
            <v>M</v>
          </cell>
          <cell r="M271">
            <v>24593</v>
          </cell>
          <cell r="N271" t="str">
            <v>H.</v>
          </cell>
        </row>
        <row r="272">
          <cell r="A272">
            <v>202666</v>
          </cell>
          <cell r="B272" t="str">
            <v>Jansen  Jaap</v>
          </cell>
          <cell r="C272" t="str">
            <v>BV De Kroon Groenlo</v>
          </cell>
          <cell r="D272">
            <v>10446</v>
          </cell>
          <cell r="E272" t="str">
            <v>De Ruijterstraat 3</v>
          </cell>
          <cell r="F272" t="str">
            <v>7141 VR</v>
          </cell>
          <cell r="G272" t="str">
            <v>Groenlo</v>
          </cell>
          <cell r="H272" t="str">
            <v>jaapjansen61@gmail.com</v>
          </cell>
          <cell r="I272" t="str">
            <v>0544-463010</v>
          </cell>
          <cell r="J272" t="str">
            <v>06-81315731</v>
          </cell>
          <cell r="K272" t="str">
            <v>CCS</v>
          </cell>
          <cell r="L272" t="str">
            <v>M</v>
          </cell>
          <cell r="M272">
            <v>22406</v>
          </cell>
          <cell r="N272" t="str">
            <v>J.</v>
          </cell>
        </row>
        <row r="273">
          <cell r="A273">
            <v>389324</v>
          </cell>
          <cell r="B273" t="str">
            <v>Jansen  Rob</v>
          </cell>
          <cell r="C273" t="str">
            <v>Ons Genoegen Heurne</v>
          </cell>
          <cell r="D273">
            <v>10576</v>
          </cell>
          <cell r="E273" t="str">
            <v>Geunstraat 6</v>
          </cell>
          <cell r="F273" t="str">
            <v>7095 BB</v>
          </cell>
          <cell r="G273" t="str">
            <v>De Heurne</v>
          </cell>
          <cell r="H273" t="str">
            <v>rlc.jansen@mail.com</v>
          </cell>
          <cell r="J273">
            <v>653364499</v>
          </cell>
          <cell r="K273" t="str">
            <v>CCS</v>
          </cell>
          <cell r="L273" t="str">
            <v>M</v>
          </cell>
          <cell r="M273">
            <v>23621</v>
          </cell>
          <cell r="N273" t="str">
            <v>R</v>
          </cell>
        </row>
        <row r="274">
          <cell r="A274">
            <v>221952</v>
          </cell>
          <cell r="B274" t="str">
            <v>Jansen  Tjarco</v>
          </cell>
          <cell r="C274" t="str">
            <v>Ons Genoegen Heurne</v>
          </cell>
          <cell r="D274">
            <v>10576</v>
          </cell>
          <cell r="E274" t="str">
            <v>Koopsbroek 4</v>
          </cell>
          <cell r="F274" t="str">
            <v>7095 CR</v>
          </cell>
          <cell r="G274" t="str">
            <v>De Heurne</v>
          </cell>
          <cell r="H274" t="str">
            <v>tjarcojansen@outlook.com</v>
          </cell>
          <cell r="J274" t="str">
            <v>06-22507522</v>
          </cell>
          <cell r="K274" t="str">
            <v>CCS</v>
          </cell>
          <cell r="L274" t="str">
            <v>M</v>
          </cell>
          <cell r="M274">
            <v>31356</v>
          </cell>
          <cell r="N274" t="str">
            <v>T.</v>
          </cell>
        </row>
        <row r="275">
          <cell r="A275">
            <v>221979</v>
          </cell>
          <cell r="B275" t="str">
            <v>Jansen  Wilco</v>
          </cell>
          <cell r="C275" t="str">
            <v>Ons Genoegen Heurne</v>
          </cell>
          <cell r="D275">
            <v>10576</v>
          </cell>
          <cell r="E275" t="str">
            <v>Nijmansdijk 4</v>
          </cell>
          <cell r="F275" t="str">
            <v>7095 AZ</v>
          </cell>
          <cell r="G275" t="str">
            <v>De Heurne</v>
          </cell>
          <cell r="H275" t="str">
            <v>wilcojansen1982@hotmail.com</v>
          </cell>
          <cell r="J275" t="str">
            <v>06-55346818</v>
          </cell>
          <cell r="K275" t="str">
            <v>CCS</v>
          </cell>
          <cell r="L275" t="str">
            <v>M</v>
          </cell>
          <cell r="M275">
            <v>30126</v>
          </cell>
          <cell r="N275" t="str">
            <v>W.</v>
          </cell>
        </row>
        <row r="276">
          <cell r="A276">
            <v>111047</v>
          </cell>
          <cell r="B276" t="str">
            <v>Jansink  Johan</v>
          </cell>
          <cell r="C276" t="str">
            <v>BV De Driehoek</v>
          </cell>
          <cell r="D276">
            <v>10521</v>
          </cell>
          <cell r="E276" t="str">
            <v>Veemarkt 11</v>
          </cell>
          <cell r="F276" t="str">
            <v>7121 AH</v>
          </cell>
          <cell r="G276" t="str">
            <v>Aalten</v>
          </cell>
          <cell r="H276" t="str">
            <v>j.jansink2016@gmail.com</v>
          </cell>
          <cell r="J276" t="str">
            <v>06-40263789</v>
          </cell>
          <cell r="K276" t="str">
            <v>CCS</v>
          </cell>
          <cell r="L276" t="str">
            <v>M</v>
          </cell>
          <cell r="M276">
            <v>16883</v>
          </cell>
          <cell r="N276" t="str">
            <v>H.J.</v>
          </cell>
        </row>
        <row r="277">
          <cell r="A277">
            <v>388468</v>
          </cell>
          <cell r="B277" t="str">
            <v>Jaspers  Jan</v>
          </cell>
          <cell r="C277" t="str">
            <v>BC Bousema Lochem</v>
          </cell>
          <cell r="D277">
            <v>13482</v>
          </cell>
          <cell r="E277" t="str">
            <v>Nassaulaan 37</v>
          </cell>
          <cell r="F277" t="str">
            <v>7242 CK</v>
          </cell>
          <cell r="G277" t="str">
            <v>Lochem</v>
          </cell>
          <cell r="H277" t="str">
            <v>jan.jaspers@kpnmail.nl</v>
          </cell>
          <cell r="J277" t="str">
            <v>06-53703126</v>
          </cell>
          <cell r="K277" t="str">
            <v>CCS</v>
          </cell>
          <cell r="L277" t="str">
            <v>M</v>
          </cell>
          <cell r="M277">
            <v>22925</v>
          </cell>
          <cell r="N277" t="str">
            <v>J</v>
          </cell>
        </row>
        <row r="278">
          <cell r="A278">
            <v>149383</v>
          </cell>
          <cell r="B278" t="str">
            <v>Jong De Asmond</v>
          </cell>
          <cell r="C278" t="str">
            <v>BV De Driesprong</v>
          </cell>
          <cell r="D278">
            <v>10510</v>
          </cell>
          <cell r="E278" t="str">
            <v>Molenkamp 10</v>
          </cell>
          <cell r="F278" t="str">
            <v>7121 WE</v>
          </cell>
          <cell r="G278" t="str">
            <v>Aalten</v>
          </cell>
          <cell r="H278" t="str">
            <v>asmond@planet.nl</v>
          </cell>
          <cell r="J278" t="str">
            <v>06-48066248</v>
          </cell>
          <cell r="K278" t="str">
            <v>CCS</v>
          </cell>
          <cell r="L278" t="str">
            <v>M</v>
          </cell>
          <cell r="M278">
            <v>25460</v>
          </cell>
          <cell r="N278" t="str">
            <v>A</v>
          </cell>
        </row>
        <row r="279">
          <cell r="A279">
            <v>149383</v>
          </cell>
          <cell r="B279" t="str">
            <v>Jong De Asmond</v>
          </cell>
          <cell r="C279" t="str">
            <v>BV De Driehoek</v>
          </cell>
          <cell r="D279">
            <v>10521</v>
          </cell>
          <cell r="E279" t="str">
            <v>Molenkamp 10</v>
          </cell>
          <cell r="F279" t="str">
            <v>7121 WE</v>
          </cell>
          <cell r="G279" t="str">
            <v>Aalten</v>
          </cell>
          <cell r="H279" t="str">
            <v>asmond@planet.nl</v>
          </cell>
          <cell r="J279" t="str">
            <v>06-48066248</v>
          </cell>
          <cell r="K279" t="str">
            <v>CCS</v>
          </cell>
          <cell r="L279" t="str">
            <v>M</v>
          </cell>
          <cell r="M279">
            <v>25460</v>
          </cell>
          <cell r="N279" t="str">
            <v>A</v>
          </cell>
        </row>
        <row r="280">
          <cell r="A280">
            <v>123062</v>
          </cell>
          <cell r="B280" t="str">
            <v>Jong de Robert</v>
          </cell>
          <cell r="C280" t="str">
            <v>BV De Kroon Groenlo</v>
          </cell>
          <cell r="D280">
            <v>10446</v>
          </cell>
          <cell r="E280" t="str">
            <v>Verlengde Ratumsestraat 40</v>
          </cell>
          <cell r="F280" t="str">
            <v>7101 MR</v>
          </cell>
          <cell r="G280" t="str">
            <v>Winterswijk</v>
          </cell>
          <cell r="H280" t="str">
            <v>info@rpwfoto.nl</v>
          </cell>
          <cell r="I280" t="str">
            <v>0543-521230</v>
          </cell>
          <cell r="J280" t="str">
            <v>06-53436411</v>
          </cell>
          <cell r="K280" t="str">
            <v>CCS</v>
          </cell>
          <cell r="L280" t="str">
            <v>M</v>
          </cell>
          <cell r="M280">
            <v>22981</v>
          </cell>
          <cell r="N280" t="str">
            <v>R.P.W.</v>
          </cell>
        </row>
        <row r="281">
          <cell r="A281">
            <v>207468</v>
          </cell>
          <cell r="B281" t="str">
            <v>Jongkoen  Zeeg</v>
          </cell>
          <cell r="C281" t="str">
            <v>BV Wenters</v>
          </cell>
          <cell r="D281">
            <v>10512</v>
          </cell>
          <cell r="E281" t="str">
            <v>Helderkampstraat 20</v>
          </cell>
          <cell r="F281" t="str">
            <v>7101 HM</v>
          </cell>
          <cell r="G281" t="str">
            <v>Winterswijk</v>
          </cell>
          <cell r="H281" t="str">
            <v>zeegjongkoen11@gmail.com</v>
          </cell>
          <cell r="I281" t="str">
            <v>0543-842005</v>
          </cell>
          <cell r="J281" t="str">
            <v>06-12921695</v>
          </cell>
          <cell r="K281" t="str">
            <v>CCS</v>
          </cell>
          <cell r="L281" t="str">
            <v>M</v>
          </cell>
          <cell r="M281">
            <v>18144</v>
          </cell>
          <cell r="N281" t="str">
            <v>E.</v>
          </cell>
        </row>
        <row r="282">
          <cell r="A282">
            <v>214656</v>
          </cell>
          <cell r="B282" t="str">
            <v>Jonkhans  Seine</v>
          </cell>
          <cell r="C282" t="str">
            <v>BV De Driesprong</v>
          </cell>
          <cell r="D282">
            <v>10510</v>
          </cell>
          <cell r="E282" t="str">
            <v>Hoeninkdijk 4</v>
          </cell>
          <cell r="F282" t="str">
            <v>7121 LL</v>
          </cell>
          <cell r="G282" t="str">
            <v>Aalten</v>
          </cell>
          <cell r="H282" t="str">
            <v>seine.jonkhans@gmail.com</v>
          </cell>
          <cell r="J282" t="str">
            <v>06-22778782</v>
          </cell>
          <cell r="K282" t="str">
            <v>CCS</v>
          </cell>
          <cell r="L282" t="str">
            <v>M</v>
          </cell>
          <cell r="M282">
            <v>25635</v>
          </cell>
          <cell r="N282" t="str">
            <v>S.H.J.</v>
          </cell>
        </row>
        <row r="283">
          <cell r="A283">
            <v>144694</v>
          </cell>
          <cell r="B283" t="str">
            <v>Jurien  Pedro</v>
          </cell>
          <cell r="C283" t="str">
            <v>BV B.V.V. '75</v>
          </cell>
          <cell r="D283">
            <v>10517</v>
          </cell>
          <cell r="E283" t="str">
            <v>Geldereschweg 47</v>
          </cell>
          <cell r="F283" t="str">
            <v>7104 AM</v>
          </cell>
          <cell r="G283" t="str">
            <v>Meddo</v>
          </cell>
          <cell r="H283" t="str">
            <v>pedrojurien12345@gmail.com</v>
          </cell>
          <cell r="I283" t="str">
            <v>0543-512942</v>
          </cell>
          <cell r="K283" t="str">
            <v>CCS</v>
          </cell>
          <cell r="L283" t="str">
            <v>M</v>
          </cell>
          <cell r="M283">
            <v>21753</v>
          </cell>
          <cell r="N283" t="str">
            <v>P.</v>
          </cell>
        </row>
        <row r="284">
          <cell r="A284">
            <v>389313</v>
          </cell>
          <cell r="B284" t="str">
            <v>Kalfsterman  Albert</v>
          </cell>
          <cell r="C284" t="str">
            <v>BC Bousema Lochem</v>
          </cell>
          <cell r="D284">
            <v>13482</v>
          </cell>
          <cell r="E284" t="str">
            <v>Braakhekkeweg 7</v>
          </cell>
          <cell r="F284" t="str">
            <v>7217 SJ</v>
          </cell>
          <cell r="G284" t="str">
            <v>Harfsen</v>
          </cell>
          <cell r="H284" t="str">
            <v>dekalfstermannen@gmail.com</v>
          </cell>
          <cell r="J284">
            <v>637172969</v>
          </cell>
          <cell r="K284" t="str">
            <v>CCS</v>
          </cell>
          <cell r="L284" t="str">
            <v>M</v>
          </cell>
          <cell r="M284">
            <v>22304</v>
          </cell>
          <cell r="N284" t="str">
            <v>A</v>
          </cell>
        </row>
        <row r="285">
          <cell r="A285">
            <v>386590</v>
          </cell>
          <cell r="B285" t="str">
            <v>Karssenberg  Daan</v>
          </cell>
          <cell r="C285" t="str">
            <v>BC Bousema Lochem</v>
          </cell>
          <cell r="D285">
            <v>13482</v>
          </cell>
          <cell r="E285" t="str">
            <v>Zutphenseweg 35</v>
          </cell>
          <cell r="F285" t="str">
            <v>7241 KP</v>
          </cell>
          <cell r="G285" t="str">
            <v>Lochem</v>
          </cell>
          <cell r="H285" t="str">
            <v>daankarssenberg@gmail.com</v>
          </cell>
          <cell r="J285" t="str">
            <v>06-30117217</v>
          </cell>
          <cell r="K285" t="str">
            <v>CCS</v>
          </cell>
          <cell r="L285" t="str">
            <v>M</v>
          </cell>
          <cell r="M285">
            <v>40046</v>
          </cell>
          <cell r="N285" t="str">
            <v>D</v>
          </cell>
        </row>
        <row r="286">
          <cell r="A286">
            <v>223968</v>
          </cell>
          <cell r="B286" t="str">
            <v>Karssenberg  Peter</v>
          </cell>
          <cell r="C286" t="str">
            <v>BC Bousema Lochem</v>
          </cell>
          <cell r="D286">
            <v>13482</v>
          </cell>
          <cell r="E286" t="str">
            <v>Zutphenseweg 35</v>
          </cell>
          <cell r="F286" t="str">
            <v>7241 KP</v>
          </cell>
          <cell r="G286" t="str">
            <v>Lochem</v>
          </cell>
          <cell r="H286" t="str">
            <v>info@bousemahoreca.nl</v>
          </cell>
          <cell r="I286" t="str">
            <v>0573-251868</v>
          </cell>
          <cell r="J286" t="str">
            <v>06-51786529</v>
          </cell>
          <cell r="K286" t="str">
            <v>CCS</v>
          </cell>
          <cell r="L286" t="str">
            <v>M</v>
          </cell>
          <cell r="M286">
            <v>28709</v>
          </cell>
          <cell r="N286" t="str">
            <v>P.</v>
          </cell>
        </row>
        <row r="287">
          <cell r="A287">
            <v>237153</v>
          </cell>
          <cell r="B287" t="str">
            <v>Karssenberg  Renate</v>
          </cell>
          <cell r="C287" t="str">
            <v>BC Bousema Lochem</v>
          </cell>
          <cell r="D287">
            <v>13482</v>
          </cell>
          <cell r="E287" t="str">
            <v>Zutphenseweg 35</v>
          </cell>
          <cell r="F287" t="str">
            <v>7241 KP</v>
          </cell>
          <cell r="G287" t="str">
            <v>Lochem</v>
          </cell>
          <cell r="H287" t="str">
            <v>info@bousemahoreca.nl</v>
          </cell>
          <cell r="I287" t="str">
            <v>0573-251868</v>
          </cell>
          <cell r="J287" t="str">
            <v>06-53102058</v>
          </cell>
          <cell r="K287" t="str">
            <v>CCS</v>
          </cell>
          <cell r="L287" t="str">
            <v>F</v>
          </cell>
          <cell r="M287">
            <v>27783</v>
          </cell>
          <cell r="N287" t="str">
            <v>R.</v>
          </cell>
        </row>
        <row r="288">
          <cell r="A288">
            <v>225392</v>
          </cell>
          <cell r="B288" t="str">
            <v>Kasteel  Theo</v>
          </cell>
          <cell r="C288" t="str">
            <v>BV 't Kevelder</v>
          </cell>
          <cell r="D288">
            <v>10438</v>
          </cell>
          <cell r="E288" t="str">
            <v>Beukenoot 2</v>
          </cell>
          <cell r="F288" t="str">
            <v>7261 HH</v>
          </cell>
          <cell r="G288" t="str">
            <v>Ruurlo</v>
          </cell>
          <cell r="H288" t="str">
            <v>th.kasteel@hetnet.nl</v>
          </cell>
          <cell r="I288" t="str">
            <v>0573-452128</v>
          </cell>
          <cell r="J288" t="str">
            <v>06-46149079</v>
          </cell>
          <cell r="K288" t="str">
            <v>CCS</v>
          </cell>
          <cell r="L288" t="str">
            <v>M</v>
          </cell>
          <cell r="M288">
            <v>19100</v>
          </cell>
          <cell r="N288" t="str">
            <v>T.H.G.W.</v>
          </cell>
        </row>
        <row r="289">
          <cell r="A289">
            <v>143477</v>
          </cell>
          <cell r="B289" t="str">
            <v>Kasten  Paul</v>
          </cell>
          <cell r="C289" t="str">
            <v>BV De Barbier</v>
          </cell>
          <cell r="D289">
            <v>11985</v>
          </cell>
          <cell r="E289" t="str">
            <v>Engelse Schans 48</v>
          </cell>
          <cell r="F289" t="str">
            <v>7137 SE</v>
          </cell>
          <cell r="G289" t="str">
            <v>Lievelde</v>
          </cell>
          <cell r="H289" t="str">
            <v>kastenpaul@gmail.com</v>
          </cell>
          <cell r="I289" t="str">
            <v>0544-377266</v>
          </cell>
          <cell r="J289" t="str">
            <v>06-22552979</v>
          </cell>
          <cell r="K289" t="str">
            <v>CCS</v>
          </cell>
          <cell r="L289" t="str">
            <v>M</v>
          </cell>
          <cell r="M289">
            <v>18564</v>
          </cell>
          <cell r="N289" t="str">
            <v>P.G.M.</v>
          </cell>
        </row>
        <row r="290">
          <cell r="A290">
            <v>271406</v>
          </cell>
          <cell r="B290" t="str">
            <v>Kellerman  Connie</v>
          </cell>
          <cell r="C290" t="str">
            <v>BV Ellenkamp</v>
          </cell>
          <cell r="D290">
            <v>10435</v>
          </cell>
          <cell r="E290" t="str">
            <v>De Pas 48</v>
          </cell>
          <cell r="F290" t="str">
            <v>7273 RG</v>
          </cell>
          <cell r="G290" t="str">
            <v>Haarlo</v>
          </cell>
          <cell r="H290" t="str">
            <v>conniekellerman@gmail.com</v>
          </cell>
          <cell r="J290" t="str">
            <v>06-20615143</v>
          </cell>
          <cell r="K290" t="str">
            <v>CCS</v>
          </cell>
          <cell r="L290" t="str">
            <v>F</v>
          </cell>
          <cell r="M290">
            <v>23086</v>
          </cell>
          <cell r="N290" t="str">
            <v>C.</v>
          </cell>
        </row>
        <row r="291">
          <cell r="A291">
            <v>181629</v>
          </cell>
          <cell r="B291" t="str">
            <v>Kemkens  Arnold</v>
          </cell>
          <cell r="C291" t="str">
            <v>BV 't Kevelder</v>
          </cell>
          <cell r="D291">
            <v>10438</v>
          </cell>
          <cell r="E291" t="str">
            <v>Churchillstraat 20</v>
          </cell>
          <cell r="F291" t="str">
            <v>7136 MB</v>
          </cell>
          <cell r="G291" t="str">
            <v>Zieuwent</v>
          </cell>
          <cell r="H291" t="str">
            <v>akemkens@ziggo.nl</v>
          </cell>
          <cell r="I291" t="str">
            <v>0544-376724</v>
          </cell>
          <cell r="K291" t="str">
            <v>CCS</v>
          </cell>
          <cell r="L291" t="str">
            <v>M</v>
          </cell>
          <cell r="M291">
            <v>17605</v>
          </cell>
          <cell r="N291" t="str">
            <v>A.</v>
          </cell>
        </row>
        <row r="292">
          <cell r="A292">
            <v>278975</v>
          </cell>
          <cell r="B292" t="str">
            <v>Kemkens  Jan</v>
          </cell>
          <cell r="C292" t="str">
            <v>BV 't Kevelder</v>
          </cell>
          <cell r="D292">
            <v>10438</v>
          </cell>
          <cell r="E292" t="str">
            <v>Eikenlaan 18</v>
          </cell>
          <cell r="F292" t="str">
            <v>7271 HG</v>
          </cell>
          <cell r="G292" t="str">
            <v>Borculo</v>
          </cell>
          <cell r="H292" t="str">
            <v>jankemkens@hetnet.nl</v>
          </cell>
          <cell r="J292" t="str">
            <v>06-22980636</v>
          </cell>
          <cell r="K292" t="str">
            <v>CCS</v>
          </cell>
          <cell r="L292" t="str">
            <v>M</v>
          </cell>
          <cell r="M292">
            <v>16784</v>
          </cell>
          <cell r="N292" t="str">
            <v>J.</v>
          </cell>
        </row>
        <row r="293">
          <cell r="A293">
            <v>206131</v>
          </cell>
          <cell r="B293" t="str">
            <v>Kempers  Thijs</v>
          </cell>
          <cell r="C293" t="str">
            <v>Ons Genoegen Heurne</v>
          </cell>
          <cell r="D293">
            <v>10576</v>
          </cell>
          <cell r="E293" t="str">
            <v>Teunismolenweg 1</v>
          </cell>
          <cell r="F293" t="str">
            <v>7095 BM</v>
          </cell>
          <cell r="G293" t="str">
            <v>De Heurne</v>
          </cell>
          <cell r="H293" t="str">
            <v>tieskenkempers@hotmail.com</v>
          </cell>
          <cell r="J293" t="str">
            <v>06-24708070</v>
          </cell>
          <cell r="K293" t="str">
            <v>CCS</v>
          </cell>
          <cell r="L293" t="str">
            <v>M</v>
          </cell>
          <cell r="M293">
            <v>30254</v>
          </cell>
          <cell r="N293" t="str">
            <v>T.</v>
          </cell>
        </row>
        <row r="294">
          <cell r="A294">
            <v>246740</v>
          </cell>
          <cell r="B294" t="str">
            <v>Kernebeek van Erik</v>
          </cell>
          <cell r="C294" t="str">
            <v>BV 't Wapen Van Borculo</v>
          </cell>
          <cell r="D294">
            <v>12816</v>
          </cell>
          <cell r="E294" t="str">
            <v>De Rentmeester 9</v>
          </cell>
          <cell r="F294" t="str">
            <v>7271 ZB</v>
          </cell>
          <cell r="G294" t="str">
            <v>Borculo</v>
          </cell>
          <cell r="H294" t="str">
            <v>evk87@hotmail.com</v>
          </cell>
          <cell r="I294" t="str">
            <v>0573-251151</v>
          </cell>
          <cell r="K294" t="str">
            <v>CCS</v>
          </cell>
          <cell r="L294" t="str">
            <v>M</v>
          </cell>
          <cell r="M294">
            <v>22138</v>
          </cell>
          <cell r="N294" t="str">
            <v>E.</v>
          </cell>
        </row>
        <row r="295">
          <cell r="A295">
            <v>183518</v>
          </cell>
          <cell r="B295" t="str">
            <v>Kesteren van Arie</v>
          </cell>
          <cell r="C295" t="str">
            <v>BV  De Kroon Eibergen</v>
          </cell>
          <cell r="D295">
            <v>10447</v>
          </cell>
          <cell r="E295" t="str">
            <v>Drieveweg 4</v>
          </cell>
          <cell r="F295" t="str">
            <v>7152 KB</v>
          </cell>
          <cell r="G295" t="str">
            <v>Eibergen</v>
          </cell>
          <cell r="H295" t="str">
            <v>keswil@gmail.com</v>
          </cell>
          <cell r="I295" t="str">
            <v>0545-295183</v>
          </cell>
          <cell r="K295" t="str">
            <v>CCS</v>
          </cell>
          <cell r="L295" t="str">
            <v>M</v>
          </cell>
          <cell r="M295">
            <v>14275</v>
          </cell>
          <cell r="N295" t="str">
            <v>A.</v>
          </cell>
        </row>
        <row r="296">
          <cell r="A296">
            <v>244190</v>
          </cell>
          <cell r="B296" t="str">
            <v>Kettelarij  Jan</v>
          </cell>
          <cell r="C296" t="str">
            <v>BC Bousema Lochem</v>
          </cell>
          <cell r="D296">
            <v>13482</v>
          </cell>
          <cell r="E296" t="str">
            <v>Rossweg 23</v>
          </cell>
          <cell r="F296" t="str">
            <v>7245 NJ</v>
          </cell>
          <cell r="G296" t="str">
            <v>Laren</v>
          </cell>
          <cell r="H296" t="str">
            <v>j.kettelarij@hetnet.nl</v>
          </cell>
          <cell r="J296" t="str">
            <v>06-43568318</v>
          </cell>
          <cell r="K296" t="str">
            <v>CCS</v>
          </cell>
          <cell r="L296" t="str">
            <v>M</v>
          </cell>
          <cell r="M296">
            <v>24009</v>
          </cell>
          <cell r="N296" t="str">
            <v>J</v>
          </cell>
        </row>
        <row r="297">
          <cell r="A297">
            <v>383941</v>
          </cell>
          <cell r="B297" t="str">
            <v>Kievit  Paul</v>
          </cell>
          <cell r="C297" t="str">
            <v>BC Bousema Lochem</v>
          </cell>
          <cell r="D297">
            <v>13482</v>
          </cell>
          <cell r="E297" t="str">
            <v>Standaardmolenerf 6</v>
          </cell>
          <cell r="F297" t="str">
            <v>7241 MZ</v>
          </cell>
          <cell r="G297" t="str">
            <v>Lochem</v>
          </cell>
          <cell r="H297" t="str">
            <v>kievitpaul@gmail.com</v>
          </cell>
          <cell r="J297">
            <v>622374389</v>
          </cell>
          <cell r="K297" t="str">
            <v>CCS</v>
          </cell>
          <cell r="L297" t="str">
            <v>M</v>
          </cell>
          <cell r="M297">
            <v>18493</v>
          </cell>
          <cell r="N297" t="str">
            <v>P</v>
          </cell>
        </row>
        <row r="298">
          <cell r="A298">
            <v>246266</v>
          </cell>
          <cell r="B298" t="str">
            <v>Kingma  Jan</v>
          </cell>
          <cell r="C298" t="str">
            <v>BV Ons Huis</v>
          </cell>
          <cell r="D298">
            <v>10519</v>
          </cell>
          <cell r="E298" t="str">
            <v>Dr. Smitstraat 4</v>
          </cell>
          <cell r="F298" t="str">
            <v>7091 DX</v>
          </cell>
          <cell r="G298" t="str">
            <v>Dinxperlo</v>
          </cell>
          <cell r="H298" t="str">
            <v>jan.kingma@outlook.com</v>
          </cell>
          <cell r="J298" t="str">
            <v>06-14400345</v>
          </cell>
          <cell r="K298" t="str">
            <v>CCS</v>
          </cell>
          <cell r="L298" t="str">
            <v>M</v>
          </cell>
          <cell r="M298">
            <v>18309</v>
          </cell>
          <cell r="N298" t="str">
            <v>J.</v>
          </cell>
        </row>
        <row r="299">
          <cell r="A299">
            <v>387789</v>
          </cell>
          <cell r="B299" t="str">
            <v>Kittelberger  Dieter</v>
          </cell>
          <cell r="C299" t="str">
            <v>BV Ons Huis</v>
          </cell>
          <cell r="D299">
            <v>10519</v>
          </cell>
          <cell r="E299" t="str">
            <v>Stormstrasse 23</v>
          </cell>
          <cell r="F299">
            <v>46397</v>
          </cell>
          <cell r="G299" t="str">
            <v>Bocholt</v>
          </cell>
          <cell r="H299" t="str">
            <v>dieter.kittelberger@gmx.de</v>
          </cell>
          <cell r="I299" t="str">
            <v>0049-287116104</v>
          </cell>
          <cell r="K299" t="str">
            <v>CRL</v>
          </cell>
          <cell r="L299" t="str">
            <v>M</v>
          </cell>
          <cell r="M299">
            <v>15557</v>
          </cell>
          <cell r="N299" t="str">
            <v>D.</v>
          </cell>
        </row>
        <row r="300">
          <cell r="A300">
            <v>140827</v>
          </cell>
          <cell r="B300" t="str">
            <v>Klaver  Oscar</v>
          </cell>
          <cell r="C300" t="str">
            <v>BV 't Stuupke</v>
          </cell>
          <cell r="D300">
            <v>11216</v>
          </cell>
          <cell r="E300" t="str">
            <v>Kemerij 1</v>
          </cell>
          <cell r="F300" t="str">
            <v>7482 SX</v>
          </cell>
          <cell r="G300" t="str">
            <v>Haaksbergen</v>
          </cell>
          <cell r="H300" t="str">
            <v>klaverhoevenoord@ziggo.nl</v>
          </cell>
          <cell r="I300" t="str">
            <v>074-3575697</v>
          </cell>
          <cell r="J300" t="str">
            <v>06-12761442</v>
          </cell>
          <cell r="K300" t="str">
            <v>CCS</v>
          </cell>
          <cell r="L300" t="str">
            <v>M</v>
          </cell>
          <cell r="M300">
            <v>25493</v>
          </cell>
          <cell r="N300" t="str">
            <v>O.</v>
          </cell>
        </row>
        <row r="301">
          <cell r="A301">
            <v>110820</v>
          </cell>
          <cell r="B301" t="str">
            <v>Klein Braskamp  Jan</v>
          </cell>
          <cell r="C301" t="str">
            <v>BV 't Wapen Van Borculo</v>
          </cell>
          <cell r="D301">
            <v>12816</v>
          </cell>
          <cell r="E301" t="str">
            <v>Prins Willem V Straat 31</v>
          </cell>
          <cell r="F301" t="str">
            <v>7271 VS</v>
          </cell>
          <cell r="G301" t="str">
            <v>Borculo</v>
          </cell>
          <cell r="H301" t="str">
            <v>klein31@caiway.nl</v>
          </cell>
          <cell r="I301" t="str">
            <v>0545-274041</v>
          </cell>
          <cell r="J301" t="str">
            <v>06-15101443</v>
          </cell>
          <cell r="K301" t="str">
            <v>CCS</v>
          </cell>
          <cell r="L301" t="str">
            <v>M</v>
          </cell>
          <cell r="M301">
            <v>20757</v>
          </cell>
          <cell r="N301" t="str">
            <v>J.</v>
          </cell>
        </row>
        <row r="302">
          <cell r="A302">
            <v>165654</v>
          </cell>
          <cell r="B302" t="str">
            <v>Klein Entink  Henriette</v>
          </cell>
          <cell r="C302" t="str">
            <v>BV De Driesprong</v>
          </cell>
          <cell r="D302">
            <v>10510</v>
          </cell>
          <cell r="E302" t="str">
            <v>Reviusstraat 16</v>
          </cell>
          <cell r="F302" t="str">
            <v>7121 VX</v>
          </cell>
          <cell r="G302" t="str">
            <v>Aalten</v>
          </cell>
          <cell r="H302" t="str">
            <v>f.entink.1@kpnmail.nl</v>
          </cell>
          <cell r="I302" t="str">
            <v>0543-475600</v>
          </cell>
          <cell r="J302" t="str">
            <v>06-23561339</v>
          </cell>
          <cell r="K302" t="str">
            <v>CCS</v>
          </cell>
          <cell r="L302" t="str">
            <v>F</v>
          </cell>
          <cell r="M302">
            <v>19643</v>
          </cell>
          <cell r="N302" t="str">
            <v>H.</v>
          </cell>
        </row>
        <row r="303">
          <cell r="A303">
            <v>134884</v>
          </cell>
          <cell r="B303" t="str">
            <v>Klein Entink  Marcel</v>
          </cell>
          <cell r="C303" t="str">
            <v>BV De Driesprong</v>
          </cell>
          <cell r="D303">
            <v>10510</v>
          </cell>
          <cell r="E303" t="str">
            <v>Andromeda 54</v>
          </cell>
          <cell r="F303" t="str">
            <v>7122 XD</v>
          </cell>
          <cell r="G303" t="str">
            <v>Aalten</v>
          </cell>
          <cell r="H303" t="str">
            <v>marcelkleinentink@outlook.com</v>
          </cell>
          <cell r="J303" t="str">
            <v>06-46196654</v>
          </cell>
          <cell r="K303" t="str">
            <v>CCS</v>
          </cell>
          <cell r="L303" t="str">
            <v>M</v>
          </cell>
          <cell r="M303">
            <v>27473</v>
          </cell>
          <cell r="N303" t="str">
            <v>M.F.F.</v>
          </cell>
        </row>
        <row r="304">
          <cell r="A304">
            <v>101050</v>
          </cell>
          <cell r="B304" t="str">
            <v>Klein Gunnewiek  Andre</v>
          </cell>
          <cell r="C304" t="str">
            <v>BV 't Kevelder</v>
          </cell>
          <cell r="D304">
            <v>10438</v>
          </cell>
          <cell r="E304" t="str">
            <v>Bleekwal 7</v>
          </cell>
          <cell r="F304" t="str">
            <v>7131 DB</v>
          </cell>
          <cell r="G304" t="str">
            <v>Lichtenvoorde</v>
          </cell>
          <cell r="H304" t="str">
            <v>andrekleingunnewiek@hotmail.com</v>
          </cell>
          <cell r="I304" t="str">
            <v>0544-482005</v>
          </cell>
          <cell r="J304" t="str">
            <v>06-20366040</v>
          </cell>
          <cell r="K304" t="str">
            <v>CCS</v>
          </cell>
          <cell r="L304" t="str">
            <v>M</v>
          </cell>
          <cell r="M304">
            <v>20197</v>
          </cell>
          <cell r="N304" t="str">
            <v>A.J.A.</v>
          </cell>
        </row>
        <row r="305">
          <cell r="A305">
            <v>386303</v>
          </cell>
          <cell r="B305" t="str">
            <v>Klein Gunnewiek  Johan</v>
          </cell>
          <cell r="C305" t="str">
            <v>BV Grolzicht</v>
          </cell>
          <cell r="D305">
            <v>13483</v>
          </cell>
          <cell r="E305" t="str">
            <v>Het Blik 65</v>
          </cell>
          <cell r="F305" t="str">
            <v>7141 TG</v>
          </cell>
          <cell r="G305" t="str">
            <v>Groenlo</v>
          </cell>
          <cell r="J305" t="str">
            <v>06-30100096</v>
          </cell>
          <cell r="K305" t="str">
            <v>CCS</v>
          </cell>
          <cell r="L305" t="str">
            <v>M</v>
          </cell>
          <cell r="M305">
            <v>20369</v>
          </cell>
          <cell r="N305" t="str">
            <v>J</v>
          </cell>
        </row>
        <row r="306">
          <cell r="A306">
            <v>269263</v>
          </cell>
          <cell r="B306" t="str">
            <v>Klein Gunnewiek  Odet</v>
          </cell>
          <cell r="C306" t="str">
            <v>BC Ivoor Groenlo</v>
          </cell>
          <cell r="D306">
            <v>10443</v>
          </cell>
          <cell r="E306" t="str">
            <v>Industrieweg 1</v>
          </cell>
          <cell r="F306" t="str">
            <v>7141 DD</v>
          </cell>
          <cell r="G306" t="str">
            <v>Groenlo</v>
          </cell>
          <cell r="H306" t="str">
            <v>oklein72@gmail.com</v>
          </cell>
          <cell r="J306" t="str">
            <v>06-23537092</v>
          </cell>
          <cell r="K306" t="str">
            <v>CCS</v>
          </cell>
          <cell r="L306" t="str">
            <v>F</v>
          </cell>
          <cell r="M306">
            <v>26437</v>
          </cell>
          <cell r="N306" t="str">
            <v>O.</v>
          </cell>
        </row>
        <row r="307">
          <cell r="A307">
            <v>205479</v>
          </cell>
          <cell r="B307" t="str">
            <v>Klein Holkenborg  Joost</v>
          </cell>
          <cell r="C307" t="str">
            <v>BV 't Heukske</v>
          </cell>
          <cell r="D307">
            <v>10455</v>
          </cell>
          <cell r="E307" t="str">
            <v>Beckummerweg 37</v>
          </cell>
          <cell r="F307" t="str">
            <v>7482 ST</v>
          </cell>
          <cell r="G307" t="str">
            <v>Haaksbergen</v>
          </cell>
          <cell r="H307" t="str">
            <v>joost_kh@hotmail.com</v>
          </cell>
          <cell r="J307" t="str">
            <v>06-23181635</v>
          </cell>
          <cell r="K307" t="str">
            <v>CCS</v>
          </cell>
          <cell r="L307" t="str">
            <v>M</v>
          </cell>
          <cell r="M307">
            <v>30052</v>
          </cell>
          <cell r="N307" t="str">
            <v>J.</v>
          </cell>
        </row>
        <row r="308">
          <cell r="A308">
            <v>273346</v>
          </cell>
          <cell r="B308" t="str">
            <v>Klein Nijenhuis  Ronald</v>
          </cell>
          <cell r="C308" t="str">
            <v>BC Ivoor Groenlo</v>
          </cell>
          <cell r="D308">
            <v>10443</v>
          </cell>
          <cell r="E308" t="str">
            <v>Oranjestraat 18</v>
          </cell>
          <cell r="F308" t="str">
            <v>7141 ZE</v>
          </cell>
          <cell r="G308" t="str">
            <v>Groenlo</v>
          </cell>
          <cell r="H308" t="str">
            <v>kleinnijenhuisronald@gmail.com</v>
          </cell>
          <cell r="J308" t="str">
            <v>06-31993947</v>
          </cell>
          <cell r="K308" t="str">
            <v>CCS</v>
          </cell>
          <cell r="L308" t="str">
            <v>M</v>
          </cell>
          <cell r="M308">
            <v>24285</v>
          </cell>
          <cell r="N308" t="str">
            <v>R.</v>
          </cell>
        </row>
        <row r="309">
          <cell r="A309">
            <v>167181</v>
          </cell>
          <cell r="B309" t="str">
            <v>Klein Sessink  Leo</v>
          </cell>
          <cell r="C309" t="str">
            <v>BV B.V.V. '75</v>
          </cell>
          <cell r="D309">
            <v>10517</v>
          </cell>
          <cell r="E309" t="str">
            <v>Eltings Poll 6</v>
          </cell>
          <cell r="F309" t="str">
            <v>D-46399</v>
          </cell>
          <cell r="G309" t="str">
            <v>Bocholt-Suderwick (D)</v>
          </cell>
          <cell r="H309" t="str">
            <v>leo.kleinsessink@hotmail.com</v>
          </cell>
          <cell r="J309">
            <v>657584515</v>
          </cell>
          <cell r="K309" t="str">
            <v>CCS</v>
          </cell>
          <cell r="L309" t="str">
            <v>M</v>
          </cell>
          <cell r="M309">
            <v>18923</v>
          </cell>
          <cell r="N309" t="str">
            <v>L.</v>
          </cell>
        </row>
        <row r="310">
          <cell r="A310">
            <v>167181</v>
          </cell>
          <cell r="B310" t="str">
            <v>Klein Sessink  Leo</v>
          </cell>
          <cell r="C310" t="str">
            <v>BV De Peppel</v>
          </cell>
          <cell r="D310">
            <v>15749</v>
          </cell>
          <cell r="E310" t="str">
            <v>Eltings Poll 6</v>
          </cell>
          <cell r="F310" t="str">
            <v>D-46399</v>
          </cell>
          <cell r="G310" t="str">
            <v>Bocholt-Suderwick (D)</v>
          </cell>
          <cell r="H310" t="str">
            <v>leo.kleinsessink@hotmail.com</v>
          </cell>
          <cell r="J310">
            <v>657584515</v>
          </cell>
          <cell r="K310" t="str">
            <v>CCS</v>
          </cell>
          <cell r="L310" t="str">
            <v>M</v>
          </cell>
          <cell r="M310">
            <v>18923</v>
          </cell>
          <cell r="N310" t="str">
            <v>L.</v>
          </cell>
        </row>
        <row r="311">
          <cell r="A311">
            <v>219486</v>
          </cell>
          <cell r="B311" t="str">
            <v>Klein Velderman  Bert</v>
          </cell>
          <cell r="C311" t="str">
            <v>BC Bousema Lochem</v>
          </cell>
          <cell r="D311">
            <v>13482</v>
          </cell>
          <cell r="E311" t="str">
            <v>Bouwhuisweg 12</v>
          </cell>
          <cell r="F311" t="str">
            <v>7245 VL</v>
          </cell>
          <cell r="G311" t="str">
            <v>Laren (Gld)</v>
          </cell>
          <cell r="H311" t="str">
            <v>bklvelderman@gmail.com</v>
          </cell>
          <cell r="I311" t="str">
            <v>0573-402091</v>
          </cell>
          <cell r="J311" t="str">
            <v>06-22611645</v>
          </cell>
          <cell r="K311" t="str">
            <v>CCS</v>
          </cell>
          <cell r="L311" t="str">
            <v>M</v>
          </cell>
          <cell r="M311">
            <v>26939</v>
          </cell>
          <cell r="N311" t="str">
            <v>B.</v>
          </cell>
        </row>
        <row r="312">
          <cell r="A312">
            <v>122953</v>
          </cell>
          <cell r="B312" t="str">
            <v>Klok  Hans</v>
          </cell>
          <cell r="C312" t="str">
            <v>BC Bousema Lochem</v>
          </cell>
          <cell r="D312">
            <v>13482</v>
          </cell>
          <cell r="E312" t="str">
            <v>Diepenheimsweg 25 A</v>
          </cell>
          <cell r="F312" t="str">
            <v>7161 MH</v>
          </cell>
          <cell r="G312" t="str">
            <v>Neede</v>
          </cell>
          <cell r="H312" t="str">
            <v>hansklokpromoties@gmail.com</v>
          </cell>
          <cell r="J312" t="str">
            <v>06-52090717</v>
          </cell>
          <cell r="K312" t="str">
            <v>CCS</v>
          </cell>
          <cell r="L312" t="str">
            <v>M</v>
          </cell>
          <cell r="M312">
            <v>20833</v>
          </cell>
          <cell r="N312" t="str">
            <v>H.</v>
          </cell>
        </row>
        <row r="313">
          <cell r="A313">
            <v>277269</v>
          </cell>
          <cell r="B313" t="str">
            <v>Kluppels  Jan</v>
          </cell>
          <cell r="C313" t="str">
            <v>BV Onderschoer</v>
          </cell>
          <cell r="D313">
            <v>15813</v>
          </cell>
          <cell r="E313" t="str">
            <v>Barchvenne 25</v>
          </cell>
          <cell r="F313" t="str">
            <v>7244 BM</v>
          </cell>
          <cell r="G313" t="str">
            <v>Barchem</v>
          </cell>
          <cell r="H313" t="str">
            <v>jan@kluppels.com</v>
          </cell>
          <cell r="J313" t="str">
            <v>06-52508787</v>
          </cell>
          <cell r="K313" t="str">
            <v>CCS</v>
          </cell>
          <cell r="L313" t="str">
            <v>M</v>
          </cell>
          <cell r="M313">
            <v>19539</v>
          </cell>
          <cell r="N313" t="str">
            <v>J.</v>
          </cell>
        </row>
        <row r="314">
          <cell r="A314">
            <v>387603</v>
          </cell>
          <cell r="B314" t="str">
            <v>Knippenborg  Irma</v>
          </cell>
          <cell r="C314" t="str">
            <v>BV 't Kevelder</v>
          </cell>
          <cell r="D314">
            <v>10438</v>
          </cell>
          <cell r="E314" t="str">
            <v>de Steege 2a</v>
          </cell>
          <cell r="F314" t="str">
            <v>7136 MP</v>
          </cell>
          <cell r="G314" t="str">
            <v>Zieuwent</v>
          </cell>
          <cell r="H314" t="str">
            <v>irma.knippenborg@gmail.com</v>
          </cell>
          <cell r="J314">
            <v>613106835</v>
          </cell>
          <cell r="K314" t="str">
            <v>CCS</v>
          </cell>
          <cell r="L314" t="str">
            <v>F</v>
          </cell>
          <cell r="M314">
            <v>22066</v>
          </cell>
          <cell r="N314" t="str">
            <v>I.M.J.</v>
          </cell>
        </row>
        <row r="315">
          <cell r="A315">
            <v>218029</v>
          </cell>
          <cell r="B315" t="str">
            <v>Knippers  Jos</v>
          </cell>
          <cell r="C315" t="str">
            <v>BC De Wieke</v>
          </cell>
          <cell r="D315">
            <v>12063</v>
          </cell>
          <cell r="E315" t="str">
            <v>Burgemeester Wilhelmweg 22</v>
          </cell>
          <cell r="F315" t="str">
            <v>7151 AB</v>
          </cell>
          <cell r="G315" t="str">
            <v>Eibergen</v>
          </cell>
          <cell r="H315" t="str">
            <v>jgmknippers@kpnmail.nl</v>
          </cell>
          <cell r="I315" t="str">
            <v>0545-477208</v>
          </cell>
          <cell r="K315" t="str">
            <v>CCS</v>
          </cell>
          <cell r="L315" t="str">
            <v>M</v>
          </cell>
          <cell r="M315">
            <v>19209</v>
          </cell>
          <cell r="N315" t="str">
            <v>J.</v>
          </cell>
        </row>
        <row r="316">
          <cell r="A316">
            <v>180057</v>
          </cell>
          <cell r="B316" t="str">
            <v>Knoefmann  Ellen</v>
          </cell>
          <cell r="C316" t="str">
            <v>BV De Driesprong</v>
          </cell>
          <cell r="D316">
            <v>10510</v>
          </cell>
          <cell r="E316" t="str">
            <v>Reviusstraat 36</v>
          </cell>
          <cell r="F316" t="str">
            <v>7121 VZ</v>
          </cell>
          <cell r="G316" t="str">
            <v>Aalten</v>
          </cell>
          <cell r="H316" t="str">
            <v>knoefmannellen@gmail.com</v>
          </cell>
          <cell r="J316" t="str">
            <v>06-50203739</v>
          </cell>
          <cell r="K316" t="str">
            <v>CCS</v>
          </cell>
          <cell r="L316" t="str">
            <v>F</v>
          </cell>
          <cell r="M316">
            <v>24186</v>
          </cell>
          <cell r="N316" t="str">
            <v>E</v>
          </cell>
        </row>
        <row r="317">
          <cell r="A317">
            <v>213037</v>
          </cell>
          <cell r="B317" t="str">
            <v>Koelman  Erik</v>
          </cell>
          <cell r="C317" t="str">
            <v>BV De Leeuw</v>
          </cell>
          <cell r="D317">
            <v>10513</v>
          </cell>
          <cell r="E317" t="str">
            <v>Dijkstraat 44 -1</v>
          </cell>
          <cell r="F317" t="str">
            <v>7121 EV</v>
          </cell>
          <cell r="G317" t="str">
            <v>Aalten</v>
          </cell>
          <cell r="H317" t="str">
            <v>erikkoelman@gmail.com</v>
          </cell>
          <cell r="J317" t="str">
            <v>06-13378291</v>
          </cell>
          <cell r="K317" t="str">
            <v>CCS</v>
          </cell>
          <cell r="L317" t="str">
            <v>M</v>
          </cell>
          <cell r="M317">
            <v>25581</v>
          </cell>
          <cell r="N317" t="str">
            <v>E.</v>
          </cell>
        </row>
        <row r="318">
          <cell r="A318">
            <v>264173</v>
          </cell>
          <cell r="B318" t="str">
            <v>Koenderink  Bennie</v>
          </cell>
          <cell r="C318" t="str">
            <v>BC De Wieke</v>
          </cell>
          <cell r="D318">
            <v>12063</v>
          </cell>
          <cell r="E318" t="str">
            <v>Peddemors 22</v>
          </cell>
          <cell r="F318" t="str">
            <v>7481 DG</v>
          </cell>
          <cell r="G318" t="str">
            <v>Haaksbergen</v>
          </cell>
          <cell r="H318" t="str">
            <v>bkoenderink@home.nl</v>
          </cell>
          <cell r="I318" t="str">
            <v>053-5728502</v>
          </cell>
          <cell r="K318" t="str">
            <v>CCS</v>
          </cell>
          <cell r="L318" t="str">
            <v>M</v>
          </cell>
          <cell r="M318">
            <v>15121</v>
          </cell>
          <cell r="N318" t="str">
            <v>B.</v>
          </cell>
        </row>
        <row r="319">
          <cell r="A319">
            <v>148097</v>
          </cell>
          <cell r="B319" t="str">
            <v>Koenders  Francis</v>
          </cell>
          <cell r="C319" t="str">
            <v>BC De Wieke</v>
          </cell>
          <cell r="D319">
            <v>12063</v>
          </cell>
          <cell r="E319" t="str">
            <v>Nijverheidsweg 3</v>
          </cell>
          <cell r="F319" t="str">
            <v>7161 AA</v>
          </cell>
          <cell r="G319" t="str">
            <v>Neede</v>
          </cell>
          <cell r="H319" t="str">
            <v>franciskoenders@gmail.com</v>
          </cell>
          <cell r="J319" t="str">
            <v>06-20721028</v>
          </cell>
          <cell r="K319" t="str">
            <v>CCS</v>
          </cell>
          <cell r="L319" t="str">
            <v>F</v>
          </cell>
          <cell r="M319">
            <v>19629</v>
          </cell>
          <cell r="N319" t="str">
            <v>F.</v>
          </cell>
        </row>
        <row r="320">
          <cell r="A320">
            <v>219487</v>
          </cell>
          <cell r="B320" t="str">
            <v>Kok  Bertus</v>
          </cell>
          <cell r="C320" t="str">
            <v>BC Bousema Lochem</v>
          </cell>
          <cell r="D320">
            <v>13482</v>
          </cell>
          <cell r="E320" t="str">
            <v>Tusseler 44</v>
          </cell>
          <cell r="F320" t="str">
            <v>7241 KE</v>
          </cell>
          <cell r="G320" t="str">
            <v>Lochem</v>
          </cell>
          <cell r="H320" t="str">
            <v>rietdekkersbedrijfkok@hotmail.com</v>
          </cell>
          <cell r="I320" t="str">
            <v>0573-401354</v>
          </cell>
          <cell r="J320" t="str">
            <v>06-54715470</v>
          </cell>
          <cell r="K320" t="str">
            <v>CCS</v>
          </cell>
          <cell r="L320" t="str">
            <v>M</v>
          </cell>
          <cell r="M320">
            <v>21212</v>
          </cell>
          <cell r="N320" t="str">
            <v>B.</v>
          </cell>
        </row>
        <row r="321">
          <cell r="A321">
            <v>237480</v>
          </cell>
          <cell r="B321" t="str">
            <v>Konings  Hans</v>
          </cell>
          <cell r="C321" t="str">
            <v>BV 't Kevelder</v>
          </cell>
          <cell r="D321">
            <v>10438</v>
          </cell>
          <cell r="E321" t="str">
            <v>Iepstraat 16</v>
          </cell>
          <cell r="F321" t="str">
            <v>7132 CK</v>
          </cell>
          <cell r="G321" t="str">
            <v>Lichtenvoorde</v>
          </cell>
          <cell r="H321" t="str">
            <v>guusslot59@gmail.com</v>
          </cell>
          <cell r="I321" t="str">
            <v>0544-374682</v>
          </cell>
          <cell r="K321" t="str">
            <v>CCS</v>
          </cell>
          <cell r="L321" t="str">
            <v>M</v>
          </cell>
          <cell r="M321">
            <v>18338</v>
          </cell>
          <cell r="N321" t="str">
            <v>H.</v>
          </cell>
        </row>
        <row r="322">
          <cell r="A322">
            <v>179560</v>
          </cell>
          <cell r="B322" t="str">
            <v>Koppelman  Ben</v>
          </cell>
          <cell r="C322" t="str">
            <v>BC De Wieke</v>
          </cell>
          <cell r="D322">
            <v>12063</v>
          </cell>
          <cell r="E322" t="str">
            <v>Frans Halsstraat 33</v>
          </cell>
          <cell r="F322" t="str">
            <v>7482 XK</v>
          </cell>
          <cell r="G322" t="str">
            <v>Haaksbergen</v>
          </cell>
          <cell r="H322" t="str">
            <v>bkoppelman21@gmail.com</v>
          </cell>
          <cell r="I322" t="str">
            <v>053-4787089</v>
          </cell>
          <cell r="K322" t="str">
            <v>CCS</v>
          </cell>
          <cell r="L322" t="str">
            <v>M</v>
          </cell>
          <cell r="M322">
            <v>13900</v>
          </cell>
          <cell r="N322" t="str">
            <v>B.</v>
          </cell>
        </row>
        <row r="323">
          <cell r="A323">
            <v>271374</v>
          </cell>
          <cell r="B323" t="str">
            <v>Koppelman  Cor</v>
          </cell>
          <cell r="C323" t="str">
            <v>BC De Wieke</v>
          </cell>
          <cell r="D323">
            <v>12063</v>
          </cell>
          <cell r="E323" t="str">
            <v>Pastoor Eppinkstraat 14</v>
          </cell>
          <cell r="F323" t="str">
            <v>7554 MA</v>
          </cell>
          <cell r="G323" t="str">
            <v>Beckum</v>
          </cell>
          <cell r="H323" t="str">
            <v>c.koppelman@planet.nl</v>
          </cell>
          <cell r="J323" t="str">
            <v>06-53426502</v>
          </cell>
          <cell r="K323" t="str">
            <v>CCS</v>
          </cell>
          <cell r="L323" t="str">
            <v>M</v>
          </cell>
          <cell r="M323">
            <v>14558</v>
          </cell>
          <cell r="N323" t="str">
            <v>C.</v>
          </cell>
        </row>
        <row r="324">
          <cell r="A324">
            <v>169740</v>
          </cell>
          <cell r="B324" t="str">
            <v>Koppelman  Jeroen</v>
          </cell>
          <cell r="C324" t="str">
            <v>BV 't Stuupke</v>
          </cell>
          <cell r="D324">
            <v>11216</v>
          </cell>
          <cell r="E324" t="str">
            <v>Reute 37</v>
          </cell>
          <cell r="F324" t="str">
            <v>7482 LB</v>
          </cell>
          <cell r="G324" t="str">
            <v>Haaksbergen</v>
          </cell>
          <cell r="H324" t="str">
            <v>jeroenkoppelman.1@kpnmail.nl</v>
          </cell>
          <cell r="I324" t="str">
            <v>053-5724228</v>
          </cell>
          <cell r="J324" t="str">
            <v>06-38825829</v>
          </cell>
          <cell r="K324" t="str">
            <v>CCS</v>
          </cell>
          <cell r="L324" t="str">
            <v>M</v>
          </cell>
          <cell r="M324">
            <v>23630</v>
          </cell>
          <cell r="N324" t="str">
            <v>J.J.M.</v>
          </cell>
        </row>
        <row r="325">
          <cell r="A325">
            <v>108130</v>
          </cell>
          <cell r="B325" t="str">
            <v>Kormelink  Jos</v>
          </cell>
          <cell r="C325" t="str">
            <v>BC De Wieke</v>
          </cell>
          <cell r="D325">
            <v>12063</v>
          </cell>
          <cell r="E325" t="str">
            <v>Adriaen Brouwerstraat 16</v>
          </cell>
          <cell r="F325" t="str">
            <v>7482 ZK</v>
          </cell>
          <cell r="G325" t="str">
            <v>Haaksbergen</v>
          </cell>
          <cell r="H325" t="str">
            <v>jghkormelink@ziggo.nl</v>
          </cell>
          <cell r="I325" t="str">
            <v>053-5729343</v>
          </cell>
          <cell r="J325" t="str">
            <v>06-51875948</v>
          </cell>
          <cell r="K325" t="str">
            <v>CCS</v>
          </cell>
          <cell r="L325" t="str">
            <v>M</v>
          </cell>
          <cell r="M325">
            <v>22365</v>
          </cell>
          <cell r="N325" t="str">
            <v>J.</v>
          </cell>
        </row>
        <row r="326">
          <cell r="A326">
            <v>148042</v>
          </cell>
          <cell r="B326" t="str">
            <v>Kousbroek  Fred</v>
          </cell>
          <cell r="C326" t="str">
            <v>BV De Driehoek</v>
          </cell>
          <cell r="D326">
            <v>10521</v>
          </cell>
          <cell r="E326" t="str">
            <v>De Hare 3</v>
          </cell>
          <cell r="F326" t="str">
            <v>7121 XG</v>
          </cell>
          <cell r="G326" t="str">
            <v>Aalten</v>
          </cell>
          <cell r="H326" t="str">
            <v>kousb021@planet.nl</v>
          </cell>
          <cell r="I326" t="str">
            <v>0543-473827</v>
          </cell>
          <cell r="J326" t="str">
            <v>06-37339626</v>
          </cell>
          <cell r="K326" t="str">
            <v>CCS</v>
          </cell>
          <cell r="L326" t="str">
            <v>M</v>
          </cell>
          <cell r="M326">
            <v>18205</v>
          </cell>
          <cell r="N326" t="str">
            <v>W.F.J</v>
          </cell>
        </row>
        <row r="327">
          <cell r="A327">
            <v>148042</v>
          </cell>
          <cell r="B327" t="str">
            <v>Kousbroek  Fred</v>
          </cell>
          <cell r="C327" t="str">
            <v>BV De Driesprong</v>
          </cell>
          <cell r="D327">
            <v>10510</v>
          </cell>
          <cell r="E327" t="str">
            <v>De Hare 3</v>
          </cell>
          <cell r="F327" t="str">
            <v>7121 XG</v>
          </cell>
          <cell r="G327" t="str">
            <v>Aalten</v>
          </cell>
          <cell r="H327" t="str">
            <v>kousb021@planet.nl</v>
          </cell>
          <cell r="I327" t="str">
            <v>0543-473827</v>
          </cell>
          <cell r="J327" t="str">
            <v>06-37339626</v>
          </cell>
          <cell r="K327" t="str">
            <v>CCS</v>
          </cell>
          <cell r="L327" t="str">
            <v>M</v>
          </cell>
          <cell r="M327">
            <v>18205</v>
          </cell>
          <cell r="N327" t="str">
            <v>W.F.J</v>
          </cell>
        </row>
        <row r="328">
          <cell r="A328">
            <v>181970</v>
          </cell>
          <cell r="B328" t="str">
            <v>Kox  Arie</v>
          </cell>
          <cell r="C328" t="str">
            <v>BC Bousema Lochem</v>
          </cell>
          <cell r="D328">
            <v>13482</v>
          </cell>
          <cell r="E328" t="str">
            <v>Deurningerstraat 10</v>
          </cell>
          <cell r="F328" t="str">
            <v>7264 BR</v>
          </cell>
          <cell r="G328" t="str">
            <v>Hengelo Ov</v>
          </cell>
          <cell r="H328" t="str">
            <v>hjb.kox@kpnmail.nl</v>
          </cell>
          <cell r="J328" t="str">
            <v>06-54304954</v>
          </cell>
          <cell r="K328" t="str">
            <v>CCS</v>
          </cell>
          <cell r="L328" t="str">
            <v>M</v>
          </cell>
          <cell r="M328">
            <v>19501</v>
          </cell>
          <cell r="N328" t="str">
            <v>HJB</v>
          </cell>
        </row>
        <row r="329">
          <cell r="A329">
            <v>222106</v>
          </cell>
          <cell r="B329" t="str">
            <v>Kox  Hans</v>
          </cell>
          <cell r="C329" t="str">
            <v>BC Bousema Lochem</v>
          </cell>
          <cell r="D329">
            <v>13482</v>
          </cell>
          <cell r="E329" t="str">
            <v>Endepol 25</v>
          </cell>
          <cell r="F329" t="str">
            <v>7241 LE</v>
          </cell>
          <cell r="G329" t="str">
            <v>Lochem</v>
          </cell>
          <cell r="H329" t="str">
            <v>info@autohanskox.com</v>
          </cell>
          <cell r="I329" t="str">
            <v>0573-252402</v>
          </cell>
          <cell r="K329" t="str">
            <v>CCS</v>
          </cell>
          <cell r="L329" t="str">
            <v>M</v>
          </cell>
          <cell r="M329">
            <v>20238</v>
          </cell>
          <cell r="N329" t="str">
            <v>H.J.M.</v>
          </cell>
        </row>
        <row r="330">
          <cell r="A330">
            <v>171064</v>
          </cell>
          <cell r="B330" t="str">
            <v>Kox  Jurgen</v>
          </cell>
          <cell r="C330" t="str">
            <v>BC De Wieke</v>
          </cell>
          <cell r="D330">
            <v>12063</v>
          </cell>
          <cell r="E330" t="str">
            <v>Nachtegaalstraat 34</v>
          </cell>
          <cell r="F330" t="str">
            <v>7481 AX</v>
          </cell>
          <cell r="G330" t="str">
            <v>Haaksbergen</v>
          </cell>
          <cell r="H330" t="str">
            <v>jurgenkox@hotmail.com</v>
          </cell>
          <cell r="I330" t="str">
            <v>053-5726353</v>
          </cell>
          <cell r="J330" t="str">
            <v>06-14150958</v>
          </cell>
          <cell r="K330" t="str">
            <v>CCS</v>
          </cell>
          <cell r="L330" t="str">
            <v>M</v>
          </cell>
          <cell r="M330">
            <v>28139</v>
          </cell>
          <cell r="N330" t="str">
            <v>J.</v>
          </cell>
        </row>
        <row r="331">
          <cell r="A331">
            <v>386029</v>
          </cell>
          <cell r="B331" t="str">
            <v>Kraan  Frans</v>
          </cell>
          <cell r="C331" t="str">
            <v>BV Ons Huis</v>
          </cell>
          <cell r="D331">
            <v>10519</v>
          </cell>
          <cell r="E331" t="str">
            <v>Hagenbosch 12</v>
          </cell>
          <cell r="F331" t="str">
            <v>7091 RP</v>
          </cell>
          <cell r="G331" t="str">
            <v>Dinxperlo</v>
          </cell>
          <cell r="H331" t="str">
            <v>krameb@hotmail.com</v>
          </cell>
          <cell r="J331" t="str">
            <v>06-36072069</v>
          </cell>
          <cell r="K331" t="str">
            <v>CRL</v>
          </cell>
          <cell r="L331" t="str">
            <v>M</v>
          </cell>
          <cell r="M331">
            <v>21025</v>
          </cell>
          <cell r="N331" t="str">
            <v>F.</v>
          </cell>
        </row>
        <row r="332">
          <cell r="A332">
            <v>237479</v>
          </cell>
          <cell r="B332" t="str">
            <v>Krabbenborg  Martin</v>
          </cell>
          <cell r="C332" t="str">
            <v>BV 't Kevelder</v>
          </cell>
          <cell r="D332">
            <v>10438</v>
          </cell>
          <cell r="E332" t="str">
            <v>Wisselt 93</v>
          </cell>
          <cell r="F332" t="str">
            <v>7021 EH</v>
          </cell>
          <cell r="G332" t="str">
            <v>Zelhem</v>
          </cell>
          <cell r="H332" t="str">
            <v>martin.krabbenborg@gmail.com</v>
          </cell>
          <cell r="J332" t="str">
            <v>06-31342248</v>
          </cell>
          <cell r="K332" t="str">
            <v>CCS</v>
          </cell>
          <cell r="L332" t="str">
            <v>M</v>
          </cell>
          <cell r="M332">
            <v>18270</v>
          </cell>
          <cell r="N332" t="str">
            <v>M.</v>
          </cell>
        </row>
        <row r="333">
          <cell r="A333">
            <v>386713</v>
          </cell>
          <cell r="B333" t="str">
            <v>Kramer  Bas</v>
          </cell>
          <cell r="C333" t="str">
            <v>BC Bousema Lochem</v>
          </cell>
          <cell r="D333">
            <v>13482</v>
          </cell>
          <cell r="E333" t="str">
            <v>Rembrandtlaan 86</v>
          </cell>
          <cell r="F333" t="str">
            <v>7242 DE</v>
          </cell>
          <cell r="G333" t="str">
            <v>Lochem</v>
          </cell>
          <cell r="H333" t="str">
            <v>info@sk-montage.nl</v>
          </cell>
          <cell r="J333">
            <v>613594622</v>
          </cell>
          <cell r="K333" t="str">
            <v>CCS</v>
          </cell>
          <cell r="L333" t="str">
            <v>M</v>
          </cell>
          <cell r="M333">
            <v>27761</v>
          </cell>
          <cell r="N333" t="str">
            <v>B</v>
          </cell>
        </row>
        <row r="334">
          <cell r="A334">
            <v>139880</v>
          </cell>
          <cell r="B334" t="str">
            <v>Kranenbarg  Ruud</v>
          </cell>
          <cell r="C334" t="str">
            <v>BV De Driesprong</v>
          </cell>
          <cell r="D334">
            <v>10510</v>
          </cell>
          <cell r="E334" t="str">
            <v>Manschotplein 2</v>
          </cell>
          <cell r="F334" t="str">
            <v>7122BM</v>
          </cell>
          <cell r="G334" t="str">
            <v>Aalten</v>
          </cell>
          <cell r="H334" t="str">
            <v>ruudkranenbarg@gmail.com</v>
          </cell>
          <cell r="I334" t="str">
            <v>0543-476176</v>
          </cell>
          <cell r="J334">
            <v>615461033</v>
          </cell>
          <cell r="K334" t="str">
            <v>CCS</v>
          </cell>
          <cell r="L334" t="str">
            <v>M</v>
          </cell>
          <cell r="M334">
            <v>18902</v>
          </cell>
          <cell r="N334" t="str">
            <v>R</v>
          </cell>
        </row>
        <row r="335">
          <cell r="A335">
            <v>386019</v>
          </cell>
          <cell r="B335" t="str">
            <v>Kraster  Dic Jan</v>
          </cell>
          <cell r="C335" t="str">
            <v>BV Wenters</v>
          </cell>
          <cell r="D335">
            <v>10512</v>
          </cell>
          <cell r="E335" t="str">
            <v>Frans Halsstraat 22</v>
          </cell>
          <cell r="F335" t="str">
            <v>7103 AN</v>
          </cell>
          <cell r="G335" t="str">
            <v>Winterswijk</v>
          </cell>
          <cell r="H335" t="str">
            <v>dj.kraster@upcmail.nl</v>
          </cell>
          <cell r="J335">
            <v>623456448</v>
          </cell>
          <cell r="K335" t="str">
            <v>CCS</v>
          </cell>
          <cell r="L335" t="str">
            <v>M</v>
          </cell>
          <cell r="M335">
            <v>23356</v>
          </cell>
          <cell r="N335" t="str">
            <v>D.J.</v>
          </cell>
        </row>
        <row r="336">
          <cell r="A336">
            <v>386019</v>
          </cell>
          <cell r="B336" t="str">
            <v>Kraster  Dic Jan</v>
          </cell>
          <cell r="C336" t="str">
            <v>BV Wenters</v>
          </cell>
          <cell r="D336">
            <v>10512</v>
          </cell>
          <cell r="E336" t="str">
            <v>Frans Halsstraat 22</v>
          </cell>
          <cell r="F336" t="str">
            <v>7103 AN</v>
          </cell>
          <cell r="G336" t="str">
            <v>Winterswijk</v>
          </cell>
          <cell r="H336" t="str">
            <v>dj.kraster@upcmail.nl</v>
          </cell>
          <cell r="J336">
            <v>623456448</v>
          </cell>
          <cell r="K336" t="str">
            <v>CRL</v>
          </cell>
          <cell r="L336" t="str">
            <v>M</v>
          </cell>
          <cell r="M336">
            <v>23356</v>
          </cell>
          <cell r="N336" t="str">
            <v>D.J.</v>
          </cell>
        </row>
        <row r="337">
          <cell r="A337">
            <v>273356</v>
          </cell>
          <cell r="B337" t="str">
            <v>Krayenbrink  LÃ©ander</v>
          </cell>
          <cell r="C337" t="str">
            <v>BV De Peppel</v>
          </cell>
          <cell r="D337">
            <v>15749</v>
          </cell>
          <cell r="E337" t="str">
            <v>Ds van Dijkstraat 49</v>
          </cell>
          <cell r="F337" t="str">
            <v>7091 XW</v>
          </cell>
          <cell r="G337" t="str">
            <v>Dinxperlo</v>
          </cell>
          <cell r="H337" t="str">
            <v>leanderkrayenbrink@hotmail.com</v>
          </cell>
          <cell r="J337" t="str">
            <v>06-13498026</v>
          </cell>
          <cell r="K337" t="str">
            <v>CCS</v>
          </cell>
          <cell r="L337" t="str">
            <v>M</v>
          </cell>
          <cell r="M337">
            <v>34740</v>
          </cell>
          <cell r="N337" t="str">
            <v>L.</v>
          </cell>
        </row>
        <row r="338">
          <cell r="A338">
            <v>389457</v>
          </cell>
          <cell r="B338" t="str">
            <v>Kruidenier  Finn</v>
          </cell>
          <cell r="C338" t="str">
            <v>BV 't Heukske</v>
          </cell>
          <cell r="D338">
            <v>10455</v>
          </cell>
          <cell r="E338" t="str">
            <v>Hummelsweide 24</v>
          </cell>
          <cell r="F338" t="str">
            <v>7151 KK</v>
          </cell>
          <cell r="G338" t="str">
            <v>Eibergen</v>
          </cell>
          <cell r="H338" t="str">
            <v>finnkruidenier.info@gmail.com</v>
          </cell>
          <cell r="J338" t="str">
            <v>06-16418355</v>
          </cell>
          <cell r="K338" t="str">
            <v>CCS</v>
          </cell>
          <cell r="L338" t="str">
            <v>M</v>
          </cell>
          <cell r="M338">
            <v>38209</v>
          </cell>
          <cell r="N338" t="str">
            <v>F</v>
          </cell>
        </row>
        <row r="339">
          <cell r="A339">
            <v>156932</v>
          </cell>
          <cell r="B339" t="str">
            <v>Kuil van der Henk</v>
          </cell>
          <cell r="C339" t="str">
            <v>BC De Wieke</v>
          </cell>
          <cell r="D339">
            <v>12063</v>
          </cell>
          <cell r="E339" t="str">
            <v>Hengelosestraat 27</v>
          </cell>
          <cell r="F339" t="str">
            <v>7482 AA</v>
          </cell>
          <cell r="G339" t="str">
            <v>Haaksbergen</v>
          </cell>
          <cell r="H339" t="str">
            <v>hvdkuil@gmail.com</v>
          </cell>
          <cell r="J339" t="str">
            <v>06-23458961</v>
          </cell>
          <cell r="K339" t="str">
            <v>CCS</v>
          </cell>
          <cell r="L339" t="str">
            <v>M</v>
          </cell>
          <cell r="M339">
            <v>21800</v>
          </cell>
          <cell r="N339" t="str">
            <v>H.G.H.</v>
          </cell>
        </row>
        <row r="340">
          <cell r="A340">
            <v>387292</v>
          </cell>
          <cell r="B340" t="str">
            <v>Kuster  Marcel</v>
          </cell>
          <cell r="C340" t="str">
            <v>BV Onderschoer</v>
          </cell>
          <cell r="D340">
            <v>15813</v>
          </cell>
          <cell r="E340" t="str">
            <v>Eekvenne 41</v>
          </cell>
          <cell r="F340" t="str">
            <v>7244 AZ</v>
          </cell>
          <cell r="G340" t="str">
            <v>Barchem</v>
          </cell>
          <cell r="H340" t="str">
            <v>marcelkuster56@gmail.com</v>
          </cell>
          <cell r="I340" t="str">
            <v>0573-231002</v>
          </cell>
          <cell r="J340">
            <v>628829796</v>
          </cell>
          <cell r="K340" t="str">
            <v>CCS</v>
          </cell>
          <cell r="L340" t="str">
            <v>M</v>
          </cell>
          <cell r="M340">
            <v>20518</v>
          </cell>
          <cell r="N340" t="str">
            <v>M</v>
          </cell>
        </row>
        <row r="341">
          <cell r="A341">
            <v>211346</v>
          </cell>
          <cell r="B341" t="str">
            <v>Kwerreveld  Henk</v>
          </cell>
          <cell r="C341" t="str">
            <v>BV Ons Huis</v>
          </cell>
          <cell r="D341">
            <v>10519</v>
          </cell>
          <cell r="E341" t="str">
            <v>Aaldersbeeklaan 33</v>
          </cell>
          <cell r="F341" t="str">
            <v>7091 EA</v>
          </cell>
          <cell r="G341" t="str">
            <v>Dinxperlo</v>
          </cell>
          <cell r="H341" t="str">
            <v>kwerreveldhenk@gmail.com</v>
          </cell>
          <cell r="I341" t="str">
            <v>0315-327775</v>
          </cell>
          <cell r="J341" t="str">
            <v>06-15471073</v>
          </cell>
          <cell r="K341" t="str">
            <v>CCS</v>
          </cell>
          <cell r="L341" t="str">
            <v>M</v>
          </cell>
          <cell r="M341">
            <v>24240</v>
          </cell>
          <cell r="N341" t="str">
            <v>H.</v>
          </cell>
        </row>
        <row r="342">
          <cell r="A342">
            <v>269393</v>
          </cell>
          <cell r="B342" t="str">
            <v>Laan van der Henk</v>
          </cell>
          <cell r="C342" t="str">
            <v>BV Onderschoer</v>
          </cell>
          <cell r="D342">
            <v>15813</v>
          </cell>
          <cell r="E342" t="str">
            <v>Van Damstraat 4</v>
          </cell>
          <cell r="F342" t="str">
            <v>7244 BJ</v>
          </cell>
          <cell r="G342" t="str">
            <v>Barchem</v>
          </cell>
          <cell r="H342" t="str">
            <v>alyvdlaan@live.nl</v>
          </cell>
          <cell r="I342" t="str">
            <v>0573-441631</v>
          </cell>
          <cell r="J342" t="str">
            <v>06-42002318</v>
          </cell>
          <cell r="K342" t="str">
            <v>CCS</v>
          </cell>
          <cell r="L342" t="str">
            <v>M</v>
          </cell>
          <cell r="M342">
            <v>20932</v>
          </cell>
          <cell r="N342" t="str">
            <v>H.</v>
          </cell>
        </row>
        <row r="343">
          <cell r="A343">
            <v>385954</v>
          </cell>
          <cell r="B343" t="str">
            <v>Lammers  Bert</v>
          </cell>
          <cell r="C343" t="str">
            <v>BC Bousema Lochem</v>
          </cell>
          <cell r="D343">
            <v>13482</v>
          </cell>
          <cell r="E343" t="str">
            <v>Barchemseweg 90</v>
          </cell>
          <cell r="F343" t="str">
            <v>7241 JG</v>
          </cell>
          <cell r="G343" t="str">
            <v>Lochem</v>
          </cell>
          <cell r="H343" t="str">
            <v>bflammers@gmail.com</v>
          </cell>
          <cell r="J343">
            <v>683060609</v>
          </cell>
          <cell r="K343" t="str">
            <v>CCS</v>
          </cell>
          <cell r="L343" t="str">
            <v>M</v>
          </cell>
          <cell r="M343">
            <v>19118</v>
          </cell>
          <cell r="N343" t="str">
            <v>B</v>
          </cell>
        </row>
        <row r="344">
          <cell r="A344">
            <v>143030</v>
          </cell>
          <cell r="B344" t="str">
            <v>Lammers  Wim</v>
          </cell>
          <cell r="C344" t="str">
            <v>BV De Leeuw</v>
          </cell>
          <cell r="D344">
            <v>10513</v>
          </cell>
          <cell r="E344" t="str">
            <v>Het Verzet 18</v>
          </cell>
          <cell r="F344" t="str">
            <v>7121 XA</v>
          </cell>
          <cell r="G344" t="str">
            <v>Aalten</v>
          </cell>
          <cell r="H344" t="str">
            <v>wimlammers0@gmail.com</v>
          </cell>
          <cell r="I344" t="str">
            <v>0543-474987</v>
          </cell>
          <cell r="J344">
            <v>613705487</v>
          </cell>
          <cell r="K344" t="str">
            <v>CCS</v>
          </cell>
          <cell r="L344" t="str">
            <v>M</v>
          </cell>
          <cell r="M344">
            <v>21818</v>
          </cell>
          <cell r="N344" t="str">
            <v>W</v>
          </cell>
        </row>
        <row r="345">
          <cell r="A345">
            <v>383942</v>
          </cell>
          <cell r="B345" t="str">
            <v>Lammertink  Hans</v>
          </cell>
          <cell r="C345" t="str">
            <v>BC Bousema Lochem</v>
          </cell>
          <cell r="D345">
            <v>13482</v>
          </cell>
          <cell r="E345" t="str">
            <v>Stalkaars 75</v>
          </cell>
          <cell r="F345" t="str">
            <v>7242 MS</v>
          </cell>
          <cell r="G345" t="str">
            <v>Lochem</v>
          </cell>
          <cell r="H345" t="str">
            <v>hansenwanda@hetnet.nl</v>
          </cell>
          <cell r="J345">
            <v>625392226</v>
          </cell>
          <cell r="K345" t="str">
            <v>CCS</v>
          </cell>
          <cell r="L345" t="str">
            <v>M</v>
          </cell>
          <cell r="M345">
            <v>21016</v>
          </cell>
          <cell r="N345" t="str">
            <v>H</v>
          </cell>
        </row>
        <row r="346">
          <cell r="A346">
            <v>389399</v>
          </cell>
          <cell r="B346" t="str">
            <v>Landeweerd  Peter</v>
          </cell>
          <cell r="C346" t="str">
            <v>BV Markelo</v>
          </cell>
          <cell r="D346">
            <v>16014</v>
          </cell>
          <cell r="E346" t="str">
            <v>Loosboersstraat 34</v>
          </cell>
          <cell r="F346" t="str">
            <v>7475 BR</v>
          </cell>
          <cell r="G346" t="str">
            <v>Markelo</v>
          </cell>
          <cell r="H346" t="str">
            <v>peterlandeweerd@hotmail.com</v>
          </cell>
          <cell r="J346">
            <v>625461498</v>
          </cell>
          <cell r="K346" t="str">
            <v>CCS</v>
          </cell>
          <cell r="L346" t="str">
            <v>M</v>
          </cell>
          <cell r="M346">
            <v>29749</v>
          </cell>
          <cell r="N346" t="str">
            <v>P.J.H.</v>
          </cell>
        </row>
        <row r="347">
          <cell r="A347">
            <v>212028</v>
          </cell>
          <cell r="B347" t="str">
            <v>Lange de Eric</v>
          </cell>
          <cell r="C347" t="str">
            <v>BV De Driehoek</v>
          </cell>
          <cell r="D347">
            <v>10521</v>
          </cell>
          <cell r="E347" t="str">
            <v>Teesselinkweg 4A</v>
          </cell>
          <cell r="F347" t="str">
            <v>7156 BB</v>
          </cell>
          <cell r="G347" t="str">
            <v>Rietmolen</v>
          </cell>
          <cell r="H347" t="str">
            <v>detukker@hetnet.nl</v>
          </cell>
          <cell r="I347" t="str">
            <v>0545-221677</v>
          </cell>
          <cell r="J347" t="str">
            <v>06-14578683</v>
          </cell>
          <cell r="K347" t="str">
            <v>CCS</v>
          </cell>
          <cell r="L347" t="str">
            <v>M</v>
          </cell>
          <cell r="M347">
            <v>24161</v>
          </cell>
          <cell r="N347" t="str">
            <v>E</v>
          </cell>
        </row>
        <row r="348">
          <cell r="A348">
            <v>212028</v>
          </cell>
          <cell r="B348" t="str">
            <v>Lange de Eric</v>
          </cell>
          <cell r="C348" t="str">
            <v>BV 't Stuupke</v>
          </cell>
          <cell r="D348">
            <v>11216</v>
          </cell>
          <cell r="E348" t="str">
            <v>Teesselinkweg 4A</v>
          </cell>
          <cell r="F348" t="str">
            <v>7156 BB</v>
          </cell>
          <cell r="G348" t="str">
            <v>Rietmolen</v>
          </cell>
          <cell r="H348" t="str">
            <v>detukker@hetnet.nl</v>
          </cell>
          <cell r="I348" t="str">
            <v>0545-221677</v>
          </cell>
          <cell r="J348" t="str">
            <v>06-14578683</v>
          </cell>
          <cell r="K348" t="str">
            <v>CCS</v>
          </cell>
          <cell r="L348" t="str">
            <v>M</v>
          </cell>
          <cell r="M348">
            <v>24161</v>
          </cell>
          <cell r="N348" t="str">
            <v>E</v>
          </cell>
        </row>
        <row r="349">
          <cell r="A349">
            <v>104607</v>
          </cell>
          <cell r="B349" t="str">
            <v>Lankhof  Marco</v>
          </cell>
          <cell r="C349" t="str">
            <v>BV De Leeuw</v>
          </cell>
          <cell r="D349">
            <v>10513</v>
          </cell>
          <cell r="E349" t="str">
            <v>Lage Veld 11</v>
          </cell>
          <cell r="F349" t="str">
            <v>7122 ZD</v>
          </cell>
          <cell r="G349" t="str">
            <v>Aalten</v>
          </cell>
          <cell r="H349" t="str">
            <v>Lankhof@kpnmail.nl</v>
          </cell>
          <cell r="I349" t="str">
            <v>0543-474753</v>
          </cell>
          <cell r="K349" t="str">
            <v>CCS</v>
          </cell>
          <cell r="L349" t="str">
            <v>M</v>
          </cell>
          <cell r="M349">
            <v>25870</v>
          </cell>
          <cell r="N349" t="str">
            <v>M.</v>
          </cell>
        </row>
        <row r="350">
          <cell r="A350">
            <v>108044</v>
          </cell>
          <cell r="B350" t="str">
            <v>Lankwarden  Annie</v>
          </cell>
          <cell r="C350" t="str">
            <v>BV 't Heukske</v>
          </cell>
          <cell r="D350">
            <v>10455</v>
          </cell>
          <cell r="E350" t="str">
            <v>Anjerstraat 2</v>
          </cell>
          <cell r="F350" t="str">
            <v>7151 WG</v>
          </cell>
          <cell r="G350" t="str">
            <v>Eibergen</v>
          </cell>
          <cell r="H350" t="str">
            <v>alankwarden@hotmail.com</v>
          </cell>
          <cell r="I350" t="str">
            <v>0545-474919</v>
          </cell>
          <cell r="K350" t="str">
            <v>CCS</v>
          </cell>
          <cell r="L350" t="str">
            <v>F</v>
          </cell>
          <cell r="M350">
            <v>17713</v>
          </cell>
          <cell r="N350" t="str">
            <v>A.</v>
          </cell>
        </row>
        <row r="351">
          <cell r="A351">
            <v>123067</v>
          </cell>
          <cell r="B351" t="str">
            <v>Lansink  Annie</v>
          </cell>
          <cell r="C351" t="str">
            <v>BV Reetmólle</v>
          </cell>
          <cell r="D351">
            <v>10451</v>
          </cell>
          <cell r="E351" t="str">
            <v>De MÃ¶lle 10</v>
          </cell>
          <cell r="F351" t="str">
            <v>7165 CE</v>
          </cell>
          <cell r="G351" t="str">
            <v>Rietmolen</v>
          </cell>
          <cell r="H351" t="str">
            <v>alansinkoldenordkamp@outlook.com</v>
          </cell>
          <cell r="J351" t="str">
            <v>06-20815572</v>
          </cell>
          <cell r="K351" t="str">
            <v>CCS</v>
          </cell>
          <cell r="L351" t="str">
            <v>F</v>
          </cell>
          <cell r="M351">
            <v>21968</v>
          </cell>
          <cell r="N351" t="str">
            <v>J.G.M.</v>
          </cell>
        </row>
        <row r="352">
          <cell r="A352">
            <v>264098</v>
          </cell>
          <cell r="B352" t="str">
            <v>Lansink  Dinand</v>
          </cell>
          <cell r="C352" t="str">
            <v>BC Bousema Lochem</v>
          </cell>
          <cell r="D352">
            <v>13482</v>
          </cell>
          <cell r="E352" t="str">
            <v>Dillenburg 88</v>
          </cell>
          <cell r="F352" t="str">
            <v>7242 BD</v>
          </cell>
          <cell r="G352" t="str">
            <v>Lochem</v>
          </cell>
          <cell r="H352" t="str">
            <v>dlansink@concepts.nl</v>
          </cell>
          <cell r="I352" t="str">
            <v>0573-789191</v>
          </cell>
          <cell r="J352" t="str">
            <v>06-30560545</v>
          </cell>
          <cell r="K352" t="str">
            <v>CCS</v>
          </cell>
          <cell r="L352" t="str">
            <v>M</v>
          </cell>
          <cell r="M352">
            <v>27219</v>
          </cell>
          <cell r="N352" t="str">
            <v>D.</v>
          </cell>
        </row>
        <row r="353">
          <cell r="A353">
            <v>147648</v>
          </cell>
          <cell r="B353" t="str">
            <v>Lansink  Hermien</v>
          </cell>
          <cell r="C353" t="str">
            <v>BV Reetmólle</v>
          </cell>
          <cell r="D353">
            <v>10451</v>
          </cell>
          <cell r="E353" t="str">
            <v>Oude Eibergseweg 26</v>
          </cell>
          <cell r="F353" t="str">
            <v>7161 RN</v>
          </cell>
          <cell r="G353" t="str">
            <v>Neede</v>
          </cell>
          <cell r="H353" t="str">
            <v>wlansink@planet.nl</v>
          </cell>
          <cell r="I353" t="str">
            <v>0545-295463</v>
          </cell>
          <cell r="J353" t="str">
            <v>06-30545108</v>
          </cell>
          <cell r="K353" t="str">
            <v>CCS</v>
          </cell>
          <cell r="L353" t="str">
            <v>F</v>
          </cell>
          <cell r="M353">
            <v>23478</v>
          </cell>
          <cell r="N353" t="str">
            <v>H.</v>
          </cell>
        </row>
        <row r="354">
          <cell r="A354">
            <v>224029</v>
          </cell>
          <cell r="B354" t="str">
            <v>Leeuwen van Peter</v>
          </cell>
          <cell r="C354" t="str">
            <v>BV Ellenkamp</v>
          </cell>
          <cell r="D354">
            <v>10435</v>
          </cell>
          <cell r="E354" t="str">
            <v>Evertsenstraat 29</v>
          </cell>
          <cell r="F354" t="str">
            <v>7482 VJ</v>
          </cell>
          <cell r="G354" t="str">
            <v>Haaksbergen</v>
          </cell>
          <cell r="H354" t="str">
            <v>vanleeuwenleussink@home.nl</v>
          </cell>
          <cell r="I354" t="str">
            <v>053-5742015</v>
          </cell>
          <cell r="J354" t="str">
            <v>06-14061288</v>
          </cell>
          <cell r="K354" t="str">
            <v>CCS</v>
          </cell>
          <cell r="L354" t="str">
            <v>M</v>
          </cell>
          <cell r="M354">
            <v>17273</v>
          </cell>
          <cell r="N354" t="str">
            <v>P.H.G.</v>
          </cell>
        </row>
        <row r="355">
          <cell r="A355">
            <v>113539</v>
          </cell>
          <cell r="B355" t="str">
            <v>Leferink  Jan</v>
          </cell>
          <cell r="C355" t="str">
            <v>BC De Wieke</v>
          </cell>
          <cell r="D355">
            <v>12063</v>
          </cell>
          <cell r="E355" t="str">
            <v>Binnenveldweg 21</v>
          </cell>
          <cell r="F355" t="str">
            <v>7482 NB</v>
          </cell>
          <cell r="G355" t="str">
            <v>Haaksbergen</v>
          </cell>
          <cell r="H355" t="str">
            <v>Janvandekas@hetnet.nl</v>
          </cell>
          <cell r="I355" t="str">
            <v>074-3575502</v>
          </cell>
          <cell r="K355" t="str">
            <v>CCS</v>
          </cell>
          <cell r="L355" t="str">
            <v>M</v>
          </cell>
          <cell r="M355">
            <v>20757</v>
          </cell>
          <cell r="N355" t="str">
            <v>J.H.G.</v>
          </cell>
        </row>
        <row r="356">
          <cell r="A356">
            <v>135155</v>
          </cell>
          <cell r="B356" t="str">
            <v>Leferink  Johan</v>
          </cell>
          <cell r="C356" t="str">
            <v>BV 't Stuupke</v>
          </cell>
          <cell r="D356">
            <v>11216</v>
          </cell>
          <cell r="E356" t="str">
            <v>Industriestraat 73</v>
          </cell>
          <cell r="F356" t="str">
            <v>7482 EW</v>
          </cell>
          <cell r="G356" t="str">
            <v>Haaksbergen</v>
          </cell>
          <cell r="H356" t="str">
            <v>johan@serku.nl</v>
          </cell>
          <cell r="I356" t="str">
            <v>053-5722914</v>
          </cell>
          <cell r="K356" t="str">
            <v>CCS</v>
          </cell>
          <cell r="L356" t="str">
            <v>M</v>
          </cell>
          <cell r="M356">
            <v>20356</v>
          </cell>
          <cell r="N356" t="str">
            <v>J.J.G.</v>
          </cell>
        </row>
        <row r="357">
          <cell r="A357">
            <v>163072</v>
          </cell>
          <cell r="B357" t="str">
            <v>Lensing  Peter</v>
          </cell>
          <cell r="C357" t="str">
            <v>BV B.V.V. '75</v>
          </cell>
          <cell r="D357">
            <v>10517</v>
          </cell>
          <cell r="E357" t="str">
            <v>Keminksweide 48</v>
          </cell>
          <cell r="F357" t="str">
            <v>7091 DN</v>
          </cell>
          <cell r="G357" t="str">
            <v>Dinxperlo</v>
          </cell>
          <cell r="H357" t="str">
            <v>peterlensing155@gmail.com</v>
          </cell>
          <cell r="J357" t="str">
            <v>06-46540339</v>
          </cell>
          <cell r="K357" t="str">
            <v>CCS</v>
          </cell>
          <cell r="L357" t="str">
            <v>M</v>
          </cell>
          <cell r="M357">
            <v>24105</v>
          </cell>
          <cell r="N357" t="str">
            <v>P.</v>
          </cell>
        </row>
        <row r="358">
          <cell r="A358">
            <v>142082</v>
          </cell>
          <cell r="B358" t="str">
            <v>Lensink  Sander</v>
          </cell>
          <cell r="C358" t="str">
            <v>BV De Leeuw</v>
          </cell>
          <cell r="D358">
            <v>10513</v>
          </cell>
          <cell r="E358" t="str">
            <v>Haartsestraat 2</v>
          </cell>
          <cell r="F358" t="str">
            <v>7121 CX</v>
          </cell>
          <cell r="G358" t="str">
            <v>Aalten</v>
          </cell>
          <cell r="H358" t="str">
            <v>sander.machinist@gmail.com</v>
          </cell>
          <cell r="I358" t="str">
            <v>0543-477755</v>
          </cell>
          <cell r="K358" t="str">
            <v>CCS</v>
          </cell>
          <cell r="L358" t="str">
            <v>M</v>
          </cell>
          <cell r="M358">
            <v>25230</v>
          </cell>
          <cell r="N358" t="str">
            <v>S.</v>
          </cell>
        </row>
        <row r="359">
          <cell r="A359">
            <v>276833</v>
          </cell>
          <cell r="B359" t="str">
            <v>Leussink  Charlotte</v>
          </cell>
          <cell r="C359" t="str">
            <v>BV Ellenkamp</v>
          </cell>
          <cell r="D359">
            <v>10435</v>
          </cell>
          <cell r="E359" t="str">
            <v>Anna van Burenlaan 43</v>
          </cell>
          <cell r="F359" t="str">
            <v>7242 BL</v>
          </cell>
          <cell r="G359" t="str">
            <v>Lochem</v>
          </cell>
          <cell r="H359" t="str">
            <v>stoffeltje02@gmail.com</v>
          </cell>
          <cell r="J359">
            <v>651517676</v>
          </cell>
          <cell r="K359" t="str">
            <v>CCS</v>
          </cell>
          <cell r="L359" t="str">
            <v>F</v>
          </cell>
          <cell r="M359">
            <v>29025</v>
          </cell>
          <cell r="N359" t="str">
            <v>C</v>
          </cell>
        </row>
        <row r="360">
          <cell r="A360">
            <v>144607</v>
          </cell>
          <cell r="B360" t="str">
            <v>Leuven  Paul</v>
          </cell>
          <cell r="C360" t="str">
            <v>BV De Leeuw</v>
          </cell>
          <cell r="D360">
            <v>10513</v>
          </cell>
          <cell r="E360" t="str">
            <v>Beeklaan 5</v>
          </cell>
          <cell r="F360" t="str">
            <v>7122 BG</v>
          </cell>
          <cell r="G360" t="str">
            <v>Aalten</v>
          </cell>
          <cell r="H360" t="str">
            <v>Leuven75@hetnet.nl</v>
          </cell>
          <cell r="I360" t="str">
            <v>0543-476852</v>
          </cell>
          <cell r="K360" t="str">
            <v>CCS</v>
          </cell>
          <cell r="L360" t="str">
            <v>M</v>
          </cell>
          <cell r="M360">
            <v>24497</v>
          </cell>
          <cell r="N360" t="str">
            <v>P.</v>
          </cell>
        </row>
        <row r="361">
          <cell r="A361">
            <v>154753</v>
          </cell>
          <cell r="B361" t="str">
            <v>Leuven  Wilco</v>
          </cell>
          <cell r="C361" t="str">
            <v>BV De Leeuw</v>
          </cell>
          <cell r="D361">
            <v>10513</v>
          </cell>
          <cell r="E361" t="str">
            <v>Hogestraat 28</v>
          </cell>
          <cell r="F361" t="str">
            <v>7122 BV</v>
          </cell>
          <cell r="G361" t="str">
            <v>Aalten</v>
          </cell>
          <cell r="H361" t="str">
            <v>Leuven75@hetnet.nl</v>
          </cell>
          <cell r="I361" t="str">
            <v>0543-478582</v>
          </cell>
          <cell r="K361" t="str">
            <v>CCS</v>
          </cell>
          <cell r="L361" t="str">
            <v>M</v>
          </cell>
          <cell r="M361">
            <v>24010</v>
          </cell>
          <cell r="N361" t="str">
            <v>W.B.A.</v>
          </cell>
        </row>
        <row r="362">
          <cell r="A362">
            <v>225855</v>
          </cell>
          <cell r="B362" t="str">
            <v>Lichtenberg  Mario</v>
          </cell>
          <cell r="C362" t="str">
            <v>BV De Peppel</v>
          </cell>
          <cell r="D362">
            <v>15749</v>
          </cell>
          <cell r="E362" t="str">
            <v>Bosmanslaan 21</v>
          </cell>
          <cell r="F362" t="str">
            <v>7091 VX</v>
          </cell>
          <cell r="G362" t="str">
            <v>Dinxperlo</v>
          </cell>
          <cell r="H362" t="str">
            <v>watchooto@gmail.com</v>
          </cell>
          <cell r="J362" t="str">
            <v>06-19019681</v>
          </cell>
          <cell r="K362" t="str">
            <v>CCS</v>
          </cell>
          <cell r="L362" t="str">
            <v>M</v>
          </cell>
          <cell r="M362">
            <v>28414</v>
          </cell>
          <cell r="N362" t="str">
            <v>M.</v>
          </cell>
        </row>
        <row r="363">
          <cell r="A363">
            <v>161659</v>
          </cell>
          <cell r="B363" t="str">
            <v>Lieftink  Rudi</v>
          </cell>
          <cell r="C363" t="str">
            <v>BV Ons Huis</v>
          </cell>
          <cell r="D363">
            <v>10519</v>
          </cell>
          <cell r="E363" t="str">
            <v>Hoge Veld 79</v>
          </cell>
          <cell r="F363" t="str">
            <v>7091 VL</v>
          </cell>
          <cell r="G363" t="str">
            <v>Dinxperlo</v>
          </cell>
          <cell r="H363" t="str">
            <v>vada69qz@kpnmail.nl</v>
          </cell>
          <cell r="J363" t="str">
            <v>06-12876949</v>
          </cell>
          <cell r="K363" t="str">
            <v>CCS</v>
          </cell>
          <cell r="L363" t="str">
            <v>M</v>
          </cell>
          <cell r="M363">
            <v>24471</v>
          </cell>
          <cell r="N363" t="str">
            <v>R.</v>
          </cell>
        </row>
        <row r="364">
          <cell r="A364">
            <v>126020</v>
          </cell>
          <cell r="B364" t="str">
            <v>Lievers  Joop</v>
          </cell>
          <cell r="C364" t="str">
            <v>BV Schiller</v>
          </cell>
          <cell r="D364">
            <v>10522</v>
          </cell>
          <cell r="E364" t="str">
            <v>Beeklaan 22</v>
          </cell>
          <cell r="F364" t="str">
            <v>7122 BH</v>
          </cell>
          <cell r="G364" t="str">
            <v>Aalten</v>
          </cell>
          <cell r="H364" t="str">
            <v>j_lievers@planet.nl</v>
          </cell>
          <cell r="I364" t="str">
            <v>0543-477267</v>
          </cell>
          <cell r="J364" t="str">
            <v>06-45166870</v>
          </cell>
          <cell r="K364" t="str">
            <v>CCS</v>
          </cell>
          <cell r="L364" t="str">
            <v>M</v>
          </cell>
          <cell r="M364">
            <v>25376</v>
          </cell>
          <cell r="N364" t="str">
            <v>J.</v>
          </cell>
        </row>
        <row r="365">
          <cell r="A365">
            <v>108386</v>
          </cell>
          <cell r="B365" t="str">
            <v>Lindert te Jan Willem</v>
          </cell>
          <cell r="C365" t="str">
            <v>BV De Driehoek</v>
          </cell>
          <cell r="D365">
            <v>10521</v>
          </cell>
          <cell r="E365" t="str">
            <v>Engelse Schans 56</v>
          </cell>
          <cell r="F365" t="str">
            <v>7137 SE</v>
          </cell>
          <cell r="G365" t="str">
            <v>Lievelde</v>
          </cell>
          <cell r="H365" t="str">
            <v>jw.tel@hotmail.com</v>
          </cell>
          <cell r="J365" t="str">
            <v>06-57630840</v>
          </cell>
          <cell r="K365" t="str">
            <v>CCS</v>
          </cell>
          <cell r="L365" t="str">
            <v>M</v>
          </cell>
          <cell r="M365">
            <v>20240</v>
          </cell>
          <cell r="N365" t="str">
            <v>J.W.</v>
          </cell>
        </row>
        <row r="366">
          <cell r="A366">
            <v>229892</v>
          </cell>
          <cell r="B366" t="str">
            <v>LIng  Kang ming</v>
          </cell>
          <cell r="C366" t="str">
            <v>BV De Driesprong</v>
          </cell>
          <cell r="D366">
            <v>10510</v>
          </cell>
          <cell r="E366" t="str">
            <v>de Savornin Lohmanstraat 8</v>
          </cell>
          <cell r="F366" t="str">
            <v>7103 GW</v>
          </cell>
          <cell r="G366" t="str">
            <v>Winterswijk</v>
          </cell>
          <cell r="H366" t="str">
            <v>info@kptling.nl</v>
          </cell>
          <cell r="J366">
            <v>642011557</v>
          </cell>
          <cell r="K366" t="str">
            <v>CCS</v>
          </cell>
          <cell r="L366" t="str">
            <v>M</v>
          </cell>
          <cell r="M366">
            <v>20981</v>
          </cell>
          <cell r="N366" t="str">
            <v>KM</v>
          </cell>
        </row>
        <row r="367">
          <cell r="A367">
            <v>212027</v>
          </cell>
          <cell r="B367" t="str">
            <v>Lintelo te Harrie</v>
          </cell>
          <cell r="C367" t="str">
            <v>BV Reetmólle</v>
          </cell>
          <cell r="D367">
            <v>10451</v>
          </cell>
          <cell r="E367" t="str">
            <v>Ps.C.M.v.Everdingenstraat 25</v>
          </cell>
          <cell r="F367" t="str">
            <v>7165 AJ</v>
          </cell>
          <cell r="G367" t="str">
            <v>Rietmolen</v>
          </cell>
          <cell r="H367" t="str">
            <v>hmtelintelo@gmail.com</v>
          </cell>
          <cell r="J367" t="str">
            <v>06-20145361</v>
          </cell>
          <cell r="K367" t="str">
            <v>CCS</v>
          </cell>
          <cell r="L367" t="str">
            <v>M</v>
          </cell>
          <cell r="M367">
            <v>22602</v>
          </cell>
          <cell r="N367" t="str">
            <v>H.</v>
          </cell>
        </row>
        <row r="368">
          <cell r="A368">
            <v>135794</v>
          </cell>
          <cell r="B368" t="str">
            <v>Lohuis ten Gerard</v>
          </cell>
          <cell r="C368" t="str">
            <v>BV 't Heukske</v>
          </cell>
          <cell r="D368">
            <v>10455</v>
          </cell>
          <cell r="E368" t="str">
            <v>Parallelweg 18</v>
          </cell>
          <cell r="F368" t="str">
            <v>7151 ZZ</v>
          </cell>
          <cell r="G368" t="str">
            <v>Eibergen</v>
          </cell>
          <cell r="H368" t="str">
            <v>tenlohuisgerard@gmail.com</v>
          </cell>
          <cell r="J368" t="str">
            <v>06-57852961</v>
          </cell>
          <cell r="K368" t="str">
            <v>CCS</v>
          </cell>
          <cell r="L368" t="str">
            <v>M</v>
          </cell>
          <cell r="M368">
            <v>27890</v>
          </cell>
          <cell r="N368" t="str">
            <v>G</v>
          </cell>
        </row>
        <row r="369">
          <cell r="A369">
            <v>135794</v>
          </cell>
          <cell r="B369" t="str">
            <v>Lohuis ten Gerard</v>
          </cell>
          <cell r="C369" t="str">
            <v>BV De Driehoek</v>
          </cell>
          <cell r="D369">
            <v>10521</v>
          </cell>
          <cell r="E369" t="str">
            <v>Parallelweg 18</v>
          </cell>
          <cell r="F369" t="str">
            <v>7151 ZZ</v>
          </cell>
          <cell r="G369" t="str">
            <v>Eibergen</v>
          </cell>
          <cell r="H369" t="str">
            <v>tenlohuisgerard@gmail.com</v>
          </cell>
          <cell r="J369" t="str">
            <v>06-57852961</v>
          </cell>
          <cell r="K369" t="str">
            <v>CCS</v>
          </cell>
          <cell r="L369" t="str">
            <v>M</v>
          </cell>
          <cell r="M369">
            <v>27890</v>
          </cell>
          <cell r="N369" t="str">
            <v>G</v>
          </cell>
        </row>
        <row r="370">
          <cell r="A370">
            <v>135794</v>
          </cell>
          <cell r="B370" t="str">
            <v>Lohuis ten Gerard</v>
          </cell>
          <cell r="C370" t="str">
            <v>BV 't Wapen Van Borculo</v>
          </cell>
          <cell r="D370">
            <v>12816</v>
          </cell>
          <cell r="E370" t="str">
            <v>Parallelweg 18</v>
          </cell>
          <cell r="F370" t="str">
            <v>7151 ZZ</v>
          </cell>
          <cell r="G370" t="str">
            <v>Eibergen</v>
          </cell>
          <cell r="H370" t="str">
            <v>tenlohuisgerard@gmail.com</v>
          </cell>
          <cell r="J370" t="str">
            <v>06-57852961</v>
          </cell>
          <cell r="K370" t="str">
            <v>CCS</v>
          </cell>
          <cell r="L370" t="str">
            <v>M</v>
          </cell>
          <cell r="M370">
            <v>27890</v>
          </cell>
          <cell r="N370" t="str">
            <v>G</v>
          </cell>
        </row>
        <row r="371">
          <cell r="A371">
            <v>135794</v>
          </cell>
          <cell r="B371" t="str">
            <v>Lohuis ten Gerard</v>
          </cell>
          <cell r="C371" t="str">
            <v>BC Bousema Lochem</v>
          </cell>
          <cell r="D371">
            <v>13482</v>
          </cell>
          <cell r="E371" t="str">
            <v>Parallelweg 18</v>
          </cell>
          <cell r="F371" t="str">
            <v>7151 ZZ</v>
          </cell>
          <cell r="G371" t="str">
            <v>Eibergen</v>
          </cell>
          <cell r="H371" t="str">
            <v>tenlohuisgerard@gmail.com</v>
          </cell>
          <cell r="J371" t="str">
            <v>06-57852961</v>
          </cell>
          <cell r="K371" t="str">
            <v>CCS</v>
          </cell>
          <cell r="L371" t="str">
            <v>M</v>
          </cell>
          <cell r="M371">
            <v>27890</v>
          </cell>
          <cell r="N371" t="str">
            <v>G</v>
          </cell>
        </row>
        <row r="372">
          <cell r="A372">
            <v>136860</v>
          </cell>
          <cell r="B372" t="str">
            <v>Lohuis ten Heidi</v>
          </cell>
          <cell r="C372" t="str">
            <v>BV Ellenkamp</v>
          </cell>
          <cell r="D372">
            <v>10435</v>
          </cell>
          <cell r="E372" t="str">
            <v>Parallelweg 18</v>
          </cell>
          <cell r="F372" t="str">
            <v>7151 ZZ</v>
          </cell>
          <cell r="G372" t="str">
            <v>Eibergen</v>
          </cell>
          <cell r="H372" t="str">
            <v>h.tenlohuis@kozoomcorp.com</v>
          </cell>
          <cell r="I372" t="str">
            <v>0545-842634</v>
          </cell>
          <cell r="J372" t="str">
            <v>06-83638249</v>
          </cell>
          <cell r="K372" t="str">
            <v>CCS</v>
          </cell>
          <cell r="L372" t="str">
            <v>F</v>
          </cell>
          <cell r="M372">
            <v>25681</v>
          </cell>
          <cell r="N372" t="str">
            <v>H.</v>
          </cell>
        </row>
        <row r="373">
          <cell r="A373">
            <v>135376</v>
          </cell>
          <cell r="B373" t="str">
            <v>Lurvink  Rudi</v>
          </cell>
          <cell r="C373" t="str">
            <v>BC Bousema Lochem</v>
          </cell>
          <cell r="D373">
            <v>13482</v>
          </cell>
          <cell r="E373" t="str">
            <v>Larikslaan 31</v>
          </cell>
          <cell r="F373" t="str">
            <v>7244 BA</v>
          </cell>
          <cell r="G373" t="str">
            <v>Barchem</v>
          </cell>
          <cell r="H373" t="str">
            <v>ruud@lurvinkafbouw.nl</v>
          </cell>
          <cell r="I373" t="str">
            <v>0573-441047</v>
          </cell>
          <cell r="J373" t="str">
            <v>06-51076121</v>
          </cell>
          <cell r="K373" t="str">
            <v>CCS</v>
          </cell>
          <cell r="L373" t="str">
            <v>M</v>
          </cell>
          <cell r="M373">
            <v>22909</v>
          </cell>
          <cell r="N373" t="str">
            <v>R.G.C.</v>
          </cell>
        </row>
        <row r="374">
          <cell r="A374">
            <v>108282</v>
          </cell>
          <cell r="B374" t="str">
            <v>Maarse  Edwin</v>
          </cell>
          <cell r="C374" t="str">
            <v>BV De Kroon Groenlo</v>
          </cell>
          <cell r="D374">
            <v>10446</v>
          </cell>
          <cell r="E374" t="str">
            <v>Bernhardstraat 11</v>
          </cell>
          <cell r="F374" t="str">
            <v>7141 ZC</v>
          </cell>
          <cell r="G374" t="str">
            <v>Groenlo</v>
          </cell>
          <cell r="H374" t="str">
            <v>ceciliaedwin@hotmail.com</v>
          </cell>
          <cell r="I374" t="str">
            <v>0544-461293</v>
          </cell>
          <cell r="K374" t="str">
            <v>CCS</v>
          </cell>
          <cell r="L374" t="str">
            <v>M</v>
          </cell>
          <cell r="M374">
            <v>22916</v>
          </cell>
          <cell r="N374" t="str">
            <v>E.H.W.</v>
          </cell>
        </row>
        <row r="375">
          <cell r="A375">
            <v>208400</v>
          </cell>
          <cell r="B375" t="str">
            <v>Maarse  Wilfried</v>
          </cell>
          <cell r="C375" t="str">
            <v>BV De Barbier</v>
          </cell>
          <cell r="D375">
            <v>11985</v>
          </cell>
          <cell r="E375" t="str">
            <v>Droebertweg 7</v>
          </cell>
          <cell r="F375" t="str">
            <v>7137 HB</v>
          </cell>
          <cell r="G375" t="str">
            <v>Lievelde</v>
          </cell>
          <cell r="H375" t="str">
            <v>wilfriedmaarse@gmail.com</v>
          </cell>
          <cell r="I375" t="str">
            <v>0544-464806</v>
          </cell>
          <cell r="J375" t="str">
            <v>06-25266764</v>
          </cell>
          <cell r="K375" t="str">
            <v>CCS</v>
          </cell>
          <cell r="L375" t="str">
            <v>M</v>
          </cell>
          <cell r="M375">
            <v>21104</v>
          </cell>
          <cell r="N375" t="str">
            <v>W.A.B.</v>
          </cell>
        </row>
        <row r="376">
          <cell r="A376">
            <v>155269</v>
          </cell>
          <cell r="B376" t="str">
            <v>Maatman  Arie</v>
          </cell>
          <cell r="C376" t="str">
            <v>BV 't Heukske</v>
          </cell>
          <cell r="D376">
            <v>10455</v>
          </cell>
          <cell r="E376" t="str">
            <v>Parallelweg 20</v>
          </cell>
          <cell r="F376" t="str">
            <v>7151 ZZ</v>
          </cell>
          <cell r="G376" t="str">
            <v>Eibergen</v>
          </cell>
          <cell r="H376" t="str">
            <v>amaatman1954@gmail.com</v>
          </cell>
          <cell r="I376" t="str">
            <v>0545-474571</v>
          </cell>
          <cell r="J376" t="str">
            <v>06-46701045</v>
          </cell>
          <cell r="K376" t="str">
            <v>CCS</v>
          </cell>
          <cell r="L376" t="str">
            <v>M</v>
          </cell>
          <cell r="M376">
            <v>19827</v>
          </cell>
          <cell r="N376" t="str">
            <v>A.</v>
          </cell>
        </row>
        <row r="377">
          <cell r="A377">
            <v>176567</v>
          </cell>
          <cell r="B377" t="str">
            <v>Markerink  Kasper</v>
          </cell>
          <cell r="C377" t="str">
            <v>BV 't Wapen Van Borculo</v>
          </cell>
          <cell r="D377">
            <v>12816</v>
          </cell>
          <cell r="E377" t="str">
            <v>Van Coeverdenstraat 12</v>
          </cell>
          <cell r="F377" t="str">
            <v>7271 XX</v>
          </cell>
          <cell r="G377" t="str">
            <v>Borculo</v>
          </cell>
          <cell r="H377" t="str">
            <v>k.markerink@hotmail.com</v>
          </cell>
          <cell r="I377" t="str">
            <v>0545-275768</v>
          </cell>
          <cell r="J377" t="str">
            <v>06-57745266</v>
          </cell>
          <cell r="K377" t="str">
            <v>CCS</v>
          </cell>
          <cell r="L377" t="str">
            <v>M</v>
          </cell>
          <cell r="M377">
            <v>24855</v>
          </cell>
          <cell r="N377" t="str">
            <v>K.</v>
          </cell>
        </row>
        <row r="378">
          <cell r="A378">
            <v>384509</v>
          </cell>
          <cell r="B378" t="str">
            <v>Marsman  Maarten</v>
          </cell>
          <cell r="C378" t="str">
            <v>BC Bousema Lochem</v>
          </cell>
          <cell r="D378">
            <v>13482</v>
          </cell>
          <cell r="E378" t="str">
            <v>Schweitzerweg 3</v>
          </cell>
          <cell r="F378" t="str">
            <v>7242 HN</v>
          </cell>
          <cell r="G378" t="str">
            <v>Lochem</v>
          </cell>
          <cell r="H378" t="str">
            <v>marsman@xs4all.nl</v>
          </cell>
          <cell r="K378" t="str">
            <v>CCS</v>
          </cell>
          <cell r="L378" t="str">
            <v>M</v>
          </cell>
          <cell r="M378">
            <v>20523</v>
          </cell>
          <cell r="N378" t="str">
            <v>M</v>
          </cell>
        </row>
        <row r="379">
          <cell r="A379">
            <v>178595</v>
          </cell>
          <cell r="B379" t="str">
            <v>Masselink  Ronny</v>
          </cell>
          <cell r="C379" t="str">
            <v>BV 't Stuupke</v>
          </cell>
          <cell r="D379">
            <v>11216</v>
          </cell>
          <cell r="E379" t="str">
            <v>Grevenpaalweg 30</v>
          </cell>
          <cell r="F379" t="str">
            <v>7482 SG</v>
          </cell>
          <cell r="G379" t="str">
            <v>Haaksbergen</v>
          </cell>
          <cell r="H379" t="str">
            <v>ronnymasselink@gmail.com</v>
          </cell>
          <cell r="I379" t="str">
            <v>053-5740996</v>
          </cell>
          <cell r="J379" t="str">
            <v>06-53632980</v>
          </cell>
          <cell r="K379" t="str">
            <v>CCS</v>
          </cell>
          <cell r="L379" t="str">
            <v>M</v>
          </cell>
          <cell r="M379">
            <v>23394</v>
          </cell>
          <cell r="N379" t="str">
            <v>R.M.</v>
          </cell>
        </row>
        <row r="380">
          <cell r="A380">
            <v>161732</v>
          </cell>
          <cell r="B380" t="str">
            <v>Massen  Emil</v>
          </cell>
          <cell r="C380" t="str">
            <v>BV Wenters</v>
          </cell>
          <cell r="D380">
            <v>10512</v>
          </cell>
          <cell r="E380" t="str">
            <v>Ligusterlaan 61</v>
          </cell>
          <cell r="F380" t="str">
            <v>7101 WR</v>
          </cell>
          <cell r="G380" t="str">
            <v>Winterswijk</v>
          </cell>
          <cell r="H380" t="str">
            <v>emilmassen@gmail.com</v>
          </cell>
          <cell r="J380" t="str">
            <v>06-43909194</v>
          </cell>
          <cell r="K380" t="str">
            <v>CCS</v>
          </cell>
          <cell r="L380" t="str">
            <v>M</v>
          </cell>
          <cell r="M380">
            <v>27409</v>
          </cell>
          <cell r="N380" t="str">
            <v>E.</v>
          </cell>
        </row>
        <row r="381">
          <cell r="A381">
            <v>220158</v>
          </cell>
          <cell r="B381" t="str">
            <v>Mateman  Barry</v>
          </cell>
          <cell r="C381" t="str">
            <v>BV De Peppel</v>
          </cell>
          <cell r="D381">
            <v>15749</v>
          </cell>
          <cell r="E381" t="str">
            <v>Aaltenseweg 60</v>
          </cell>
          <cell r="F381" t="str">
            <v>7091 AG</v>
          </cell>
          <cell r="G381" t="str">
            <v>Dinxperlo</v>
          </cell>
          <cell r="H381" t="str">
            <v>barrymateman1@hotmail.com</v>
          </cell>
          <cell r="J381" t="str">
            <v>06-21838658</v>
          </cell>
          <cell r="K381" t="str">
            <v>CCS</v>
          </cell>
          <cell r="L381" t="str">
            <v>M</v>
          </cell>
          <cell r="M381">
            <v>31734</v>
          </cell>
          <cell r="N381" t="str">
            <v>B.</v>
          </cell>
        </row>
        <row r="382">
          <cell r="A382">
            <v>169589</v>
          </cell>
          <cell r="B382" t="str">
            <v>Mateman  Harry</v>
          </cell>
          <cell r="C382" t="str">
            <v>BV Ons Huis</v>
          </cell>
          <cell r="D382">
            <v>10519</v>
          </cell>
          <cell r="E382" t="str">
            <v>De Tol 19</v>
          </cell>
          <cell r="F382" t="str">
            <v>7091 ZM</v>
          </cell>
          <cell r="G382" t="str">
            <v>Dinxperlo</v>
          </cell>
          <cell r="H382" t="str">
            <v>g.h.j.mateman@kpnmail.nl</v>
          </cell>
          <cell r="J382" t="str">
            <v>06-23570972</v>
          </cell>
          <cell r="K382" t="str">
            <v>CCS</v>
          </cell>
          <cell r="L382" t="str">
            <v>M</v>
          </cell>
          <cell r="M382">
            <v>24381</v>
          </cell>
          <cell r="N382" t="str">
            <v>G.H.J.</v>
          </cell>
        </row>
        <row r="383">
          <cell r="A383">
            <v>389182</v>
          </cell>
          <cell r="B383" t="str">
            <v>Mateman  Virgel</v>
          </cell>
          <cell r="C383" t="str">
            <v>BV Ons Huis</v>
          </cell>
          <cell r="D383">
            <v>10519</v>
          </cell>
          <cell r="E383" t="str">
            <v>Veemarkt 13</v>
          </cell>
          <cell r="F383" t="str">
            <v>7121 AH</v>
          </cell>
          <cell r="G383" t="str">
            <v>Aalten</v>
          </cell>
          <cell r="H383" t="str">
            <v>virgel111@hotmail.com</v>
          </cell>
          <cell r="J383" t="str">
            <v>06-28234201</v>
          </cell>
          <cell r="K383" t="str">
            <v>CCS</v>
          </cell>
          <cell r="L383" t="str">
            <v>M</v>
          </cell>
          <cell r="M383">
            <v>35174</v>
          </cell>
          <cell r="N383" t="str">
            <v>V.W.D.</v>
          </cell>
        </row>
        <row r="384">
          <cell r="A384">
            <v>220159</v>
          </cell>
          <cell r="B384" t="str">
            <v>Maurick  Jelmer</v>
          </cell>
          <cell r="C384" t="str">
            <v>BV De Peppel</v>
          </cell>
          <cell r="D384">
            <v>15749</v>
          </cell>
          <cell r="E384" t="str">
            <v>Wendelenkamp 83</v>
          </cell>
          <cell r="F384" t="str">
            <v>7091 TW</v>
          </cell>
          <cell r="G384" t="str">
            <v>Dinxperlo</v>
          </cell>
          <cell r="H384" t="str">
            <v>j_maurick@hotmail.com</v>
          </cell>
          <cell r="J384" t="str">
            <v>06-83183517</v>
          </cell>
          <cell r="K384" t="str">
            <v>CCS</v>
          </cell>
          <cell r="L384" t="str">
            <v>M</v>
          </cell>
          <cell r="M384">
            <v>32373</v>
          </cell>
          <cell r="N384" t="str">
            <v>J.</v>
          </cell>
        </row>
        <row r="385">
          <cell r="A385">
            <v>203598</v>
          </cell>
          <cell r="B385" t="str">
            <v>Meegen van Joop</v>
          </cell>
          <cell r="C385" t="str">
            <v>BV 't Heukske</v>
          </cell>
          <cell r="D385">
            <v>10455</v>
          </cell>
          <cell r="E385" t="str">
            <v>Geraniumstraat 9</v>
          </cell>
          <cell r="F385" t="str">
            <v>7151 WJ</v>
          </cell>
          <cell r="G385" t="str">
            <v>Eibergen</v>
          </cell>
          <cell r="H385" t="str">
            <v>j.meegen2@upcmail.nl</v>
          </cell>
          <cell r="J385" t="str">
            <v>06-23072836</v>
          </cell>
          <cell r="K385" t="str">
            <v>CRL</v>
          </cell>
          <cell r="L385" t="str">
            <v>M</v>
          </cell>
          <cell r="M385">
            <v>19542</v>
          </cell>
          <cell r="N385" t="str">
            <v>J.J.M.</v>
          </cell>
        </row>
        <row r="386">
          <cell r="A386">
            <v>389164</v>
          </cell>
          <cell r="B386" t="str">
            <v>Meekes  Gerard</v>
          </cell>
          <cell r="C386" t="str">
            <v>BV De Peppel</v>
          </cell>
          <cell r="D386">
            <v>15749</v>
          </cell>
          <cell r="E386" t="str">
            <v>Terborgseweg 28</v>
          </cell>
          <cell r="F386" t="str">
            <v>7091 DT</v>
          </cell>
          <cell r="G386" t="str">
            <v>Dinxperlo</v>
          </cell>
          <cell r="H386" t="str">
            <v>gjwmeekes@gmail.com</v>
          </cell>
          <cell r="J386" t="str">
            <v>06-83575780</v>
          </cell>
          <cell r="K386" t="str">
            <v>CCS</v>
          </cell>
          <cell r="L386" t="str">
            <v>M</v>
          </cell>
          <cell r="M386">
            <v>18343</v>
          </cell>
          <cell r="N386" t="str">
            <v>G.</v>
          </cell>
        </row>
        <row r="387">
          <cell r="A387">
            <v>117435</v>
          </cell>
          <cell r="B387" t="str">
            <v>Meenderink  Ellis</v>
          </cell>
          <cell r="C387" t="str">
            <v>BC De Wieke</v>
          </cell>
          <cell r="D387">
            <v>12063</v>
          </cell>
          <cell r="E387" t="str">
            <v>Fazantstraat 121</v>
          </cell>
          <cell r="F387" t="str">
            <v>7481 BJ</v>
          </cell>
          <cell r="G387" t="str">
            <v>Haaksbergen</v>
          </cell>
          <cell r="H387" t="str">
            <v>meenderink1961@kpnmail.nl</v>
          </cell>
          <cell r="I387" t="str">
            <v>053-5741172</v>
          </cell>
          <cell r="J387" t="str">
            <v>06-11182568</v>
          </cell>
          <cell r="K387" t="str">
            <v>CCS</v>
          </cell>
          <cell r="L387" t="str">
            <v>F</v>
          </cell>
          <cell r="M387">
            <v>24882</v>
          </cell>
          <cell r="N387" t="str">
            <v>A.A.M.</v>
          </cell>
        </row>
        <row r="388">
          <cell r="A388">
            <v>125952</v>
          </cell>
          <cell r="B388" t="str">
            <v>Meer ter Herbert</v>
          </cell>
          <cell r="C388" t="str">
            <v>BV Reetmólle</v>
          </cell>
          <cell r="D388">
            <v>10451</v>
          </cell>
          <cell r="E388" t="str">
            <v>Moeshof 38 G</v>
          </cell>
          <cell r="F388" t="str">
            <v>7161 AT</v>
          </cell>
          <cell r="G388" t="str">
            <v>Neede</v>
          </cell>
          <cell r="H388" t="str">
            <v>herbertenmireille24@gmail.com</v>
          </cell>
          <cell r="I388" t="str">
            <v>0545-291876</v>
          </cell>
          <cell r="J388" t="str">
            <v>06-20422463</v>
          </cell>
          <cell r="K388" t="str">
            <v>CCS</v>
          </cell>
          <cell r="L388" t="str">
            <v>M</v>
          </cell>
          <cell r="M388">
            <v>26353</v>
          </cell>
          <cell r="N388" t="str">
            <v>H.</v>
          </cell>
        </row>
        <row r="389">
          <cell r="A389">
            <v>161634</v>
          </cell>
          <cell r="B389" t="str">
            <v>Meijer  Hans</v>
          </cell>
          <cell r="C389" t="str">
            <v>BV  De Kroon Eibergen</v>
          </cell>
          <cell r="D389">
            <v>10447</v>
          </cell>
          <cell r="E389" t="str">
            <v>Maat 35</v>
          </cell>
          <cell r="F389" t="str">
            <v>7151 BJ</v>
          </cell>
          <cell r="G389" t="str">
            <v>Eibergen</v>
          </cell>
          <cell r="H389" t="str">
            <v>j.meyer564@upcmail.nl</v>
          </cell>
          <cell r="I389" t="str">
            <v>0545-476104</v>
          </cell>
          <cell r="K389" t="str">
            <v>CCS</v>
          </cell>
          <cell r="L389" t="str">
            <v>M</v>
          </cell>
          <cell r="M389">
            <v>17635</v>
          </cell>
          <cell r="N389" t="str">
            <v>H.</v>
          </cell>
        </row>
        <row r="390">
          <cell r="A390">
            <v>181457</v>
          </cell>
          <cell r="B390" t="str">
            <v>Meijer  Patrick</v>
          </cell>
          <cell r="C390" t="str">
            <v>BV 't Heukske</v>
          </cell>
          <cell r="D390">
            <v>10455</v>
          </cell>
          <cell r="E390" t="str">
            <v>Bartelinksgang 27</v>
          </cell>
          <cell r="F390" t="str">
            <v>7151 CV</v>
          </cell>
          <cell r="G390" t="str">
            <v>Eibergen</v>
          </cell>
          <cell r="H390" t="str">
            <v>patrick-76@live.nl</v>
          </cell>
          <cell r="J390" t="str">
            <v>06-21591090</v>
          </cell>
          <cell r="K390" t="str">
            <v>CCS</v>
          </cell>
          <cell r="L390" t="str">
            <v>M</v>
          </cell>
          <cell r="M390">
            <v>27917</v>
          </cell>
          <cell r="N390" t="str">
            <v>P.</v>
          </cell>
        </row>
        <row r="391">
          <cell r="A391">
            <v>161645</v>
          </cell>
          <cell r="B391" t="str">
            <v>Meijer  Raymond</v>
          </cell>
          <cell r="C391" t="str">
            <v>BV  De Kroon Eibergen</v>
          </cell>
          <cell r="D391">
            <v>10447</v>
          </cell>
          <cell r="E391" t="str">
            <v>Meester Leppinkstraat 24</v>
          </cell>
          <cell r="F391" t="str">
            <v>7151 EP</v>
          </cell>
          <cell r="G391" t="str">
            <v>Eibergen</v>
          </cell>
          <cell r="H391" t="str">
            <v>raymondmeyer@live.nl</v>
          </cell>
          <cell r="J391" t="str">
            <v>06-48317354</v>
          </cell>
          <cell r="K391" t="str">
            <v>CCS</v>
          </cell>
          <cell r="L391" t="str">
            <v>M</v>
          </cell>
          <cell r="M391">
            <v>27367</v>
          </cell>
          <cell r="N391" t="str">
            <v>R.W.T.M.</v>
          </cell>
        </row>
        <row r="392">
          <cell r="A392">
            <v>385952</v>
          </cell>
          <cell r="B392" t="str">
            <v>Meijlis  Mariska</v>
          </cell>
          <cell r="C392" t="str">
            <v>BC Bousema Lochem</v>
          </cell>
          <cell r="D392">
            <v>13482</v>
          </cell>
          <cell r="E392" t="str">
            <v>Prins Clauslaan 11</v>
          </cell>
          <cell r="F392" t="str">
            <v>7242 GL</v>
          </cell>
          <cell r="G392" t="str">
            <v>Lochem</v>
          </cell>
          <cell r="H392" t="str">
            <v>mariska65@casema.nl</v>
          </cell>
          <cell r="J392">
            <v>610748445</v>
          </cell>
          <cell r="K392" t="str">
            <v>CCS</v>
          </cell>
          <cell r="L392" t="str">
            <v>F</v>
          </cell>
          <cell r="M392">
            <v>23891</v>
          </cell>
          <cell r="N392" t="str">
            <v>M</v>
          </cell>
        </row>
        <row r="393">
          <cell r="A393">
            <v>166962</v>
          </cell>
          <cell r="B393" t="str">
            <v>Meinen  Erik</v>
          </cell>
          <cell r="C393" t="str">
            <v>BV De Driesprong</v>
          </cell>
          <cell r="D393">
            <v>10510</v>
          </cell>
          <cell r="E393" t="str">
            <v>Lage Veld 5</v>
          </cell>
          <cell r="F393" t="str">
            <v>7122 ZD</v>
          </cell>
          <cell r="G393" t="str">
            <v>Aalten</v>
          </cell>
          <cell r="H393" t="str">
            <v>fam_meinen@kpnmail.nl</v>
          </cell>
          <cell r="I393" t="str">
            <v>0543-476323</v>
          </cell>
          <cell r="J393" t="str">
            <v>06-12155166</v>
          </cell>
          <cell r="K393" t="str">
            <v>CCS</v>
          </cell>
          <cell r="L393" t="str">
            <v>M</v>
          </cell>
          <cell r="M393">
            <v>20795</v>
          </cell>
          <cell r="N393" t="str">
            <v>E.</v>
          </cell>
        </row>
        <row r="394">
          <cell r="A394">
            <v>102692</v>
          </cell>
          <cell r="B394" t="str">
            <v>Meinen  Ernst Jan</v>
          </cell>
          <cell r="C394" t="str">
            <v>BV Schiller</v>
          </cell>
          <cell r="D394">
            <v>10522</v>
          </cell>
          <cell r="E394" t="str">
            <v>Ludgerstraat 69</v>
          </cell>
          <cell r="F394" t="str">
            <v>7121 EH</v>
          </cell>
          <cell r="G394" t="str">
            <v>Aalten</v>
          </cell>
          <cell r="H394" t="str">
            <v>massmein@gmail.com</v>
          </cell>
          <cell r="I394" t="str">
            <v>0543-477573</v>
          </cell>
          <cell r="J394" t="str">
            <v>06-20496488</v>
          </cell>
          <cell r="K394" t="str">
            <v>CCS</v>
          </cell>
          <cell r="L394" t="str">
            <v>M</v>
          </cell>
          <cell r="M394">
            <v>26799</v>
          </cell>
          <cell r="N394" t="str">
            <v>E.J.</v>
          </cell>
        </row>
        <row r="395">
          <cell r="A395">
            <v>174054</v>
          </cell>
          <cell r="B395" t="str">
            <v>Meinen  Gerbrand</v>
          </cell>
          <cell r="C395" t="str">
            <v>BV Schiller</v>
          </cell>
          <cell r="D395">
            <v>10522</v>
          </cell>
          <cell r="E395" t="str">
            <v>Lankhofstraat 20</v>
          </cell>
          <cell r="F395" t="str">
            <v>7121 CK</v>
          </cell>
          <cell r="G395" t="str">
            <v>Aalten</v>
          </cell>
          <cell r="H395" t="str">
            <v>gmeinden@hotmail.com</v>
          </cell>
          <cell r="I395" t="str">
            <v>0543-478385</v>
          </cell>
          <cell r="J395" t="str">
            <v>06-10726391</v>
          </cell>
          <cell r="K395" t="str">
            <v>CCS</v>
          </cell>
          <cell r="L395" t="str">
            <v>M</v>
          </cell>
          <cell r="M395">
            <v>26049</v>
          </cell>
          <cell r="N395" t="str">
            <v>G.W.</v>
          </cell>
        </row>
        <row r="396">
          <cell r="A396">
            <v>124746</v>
          </cell>
          <cell r="B396" t="str">
            <v>Meinen  Jan</v>
          </cell>
          <cell r="C396" t="str">
            <v>BV De Driesprong</v>
          </cell>
          <cell r="D396">
            <v>10510</v>
          </cell>
          <cell r="E396" t="str">
            <v>Driessenshof 27</v>
          </cell>
          <cell r="F396" t="str">
            <v>7121 XT</v>
          </cell>
          <cell r="G396" t="str">
            <v>Aalten</v>
          </cell>
          <cell r="H396" t="str">
            <v>e.m.knoefmann@hetnet.nl</v>
          </cell>
          <cell r="J396" t="str">
            <v>06-23824689</v>
          </cell>
          <cell r="K396" t="str">
            <v>CCS</v>
          </cell>
          <cell r="L396" t="str">
            <v>M</v>
          </cell>
          <cell r="M396">
            <v>20481</v>
          </cell>
          <cell r="N396" t="str">
            <v>G.J.</v>
          </cell>
        </row>
        <row r="397">
          <cell r="A397">
            <v>202861</v>
          </cell>
          <cell r="B397" t="str">
            <v>Mengerink  Haico</v>
          </cell>
          <cell r="C397" t="str">
            <v>BC Bousema Lochem</v>
          </cell>
          <cell r="D397">
            <v>13482</v>
          </cell>
          <cell r="E397" t="str">
            <v>Beusekamplaan 31</v>
          </cell>
          <cell r="F397" t="str">
            <v>7241 HD</v>
          </cell>
          <cell r="G397" t="str">
            <v>Lochem</v>
          </cell>
          <cell r="H397" t="str">
            <v>haico.mengerink@wensink.nl</v>
          </cell>
          <cell r="I397" t="str">
            <v>0573-459454</v>
          </cell>
          <cell r="J397" t="str">
            <v>06-53841104</v>
          </cell>
          <cell r="K397" t="str">
            <v>CCS</v>
          </cell>
          <cell r="L397" t="str">
            <v>M</v>
          </cell>
          <cell r="M397">
            <v>26072</v>
          </cell>
          <cell r="N397" t="str">
            <v>H.</v>
          </cell>
        </row>
        <row r="398">
          <cell r="A398">
            <v>181305</v>
          </cell>
          <cell r="B398" t="str">
            <v>Mengerink  Henk</v>
          </cell>
          <cell r="C398" t="str">
            <v>BV Reetmólle</v>
          </cell>
          <cell r="D398">
            <v>10451</v>
          </cell>
          <cell r="E398" t="str">
            <v>Pastoor Brandsmastraat 29</v>
          </cell>
          <cell r="F398" t="str">
            <v>7481 BN</v>
          </cell>
          <cell r="G398" t="str">
            <v>Haaksbergen</v>
          </cell>
          <cell r="H398" t="str">
            <v>henkm72@gmail.com</v>
          </cell>
          <cell r="I398" t="str">
            <v>053-5727282</v>
          </cell>
          <cell r="J398" t="str">
            <v>06-11042664</v>
          </cell>
          <cell r="K398" t="str">
            <v>CCS</v>
          </cell>
          <cell r="L398" t="str">
            <v>M</v>
          </cell>
          <cell r="M398">
            <v>26349</v>
          </cell>
          <cell r="N398" t="str">
            <v>H.J.</v>
          </cell>
        </row>
        <row r="399">
          <cell r="A399">
            <v>389405</v>
          </cell>
          <cell r="B399" t="str">
            <v>Menkehorst  Gerald</v>
          </cell>
          <cell r="C399" t="str">
            <v>BV 't Stuupke</v>
          </cell>
          <cell r="D399">
            <v>11216</v>
          </cell>
          <cell r="E399" t="str">
            <v>Spoelsterstraat 62</v>
          </cell>
          <cell r="F399" t="str">
            <v>7481 KH</v>
          </cell>
          <cell r="G399" t="str">
            <v>Haaksbergen</v>
          </cell>
          <cell r="H399" t="str">
            <v>menkie1975e.com@gmail.com</v>
          </cell>
          <cell r="I399" t="str">
            <v>053-5724156</v>
          </cell>
          <cell r="J399" t="str">
            <v>06-12208782</v>
          </cell>
          <cell r="K399" t="str">
            <v>CCS</v>
          </cell>
          <cell r="L399" t="str">
            <v>M</v>
          </cell>
          <cell r="M399">
            <v>27589</v>
          </cell>
          <cell r="N399" t="str">
            <v>G.H.</v>
          </cell>
        </row>
        <row r="400">
          <cell r="A400">
            <v>385497</v>
          </cell>
          <cell r="B400" t="str">
            <v>Mennink  Henk</v>
          </cell>
          <cell r="C400" t="str">
            <v>BV 't Heukske</v>
          </cell>
          <cell r="D400">
            <v>10455</v>
          </cell>
          <cell r="E400" t="str">
            <v>Traland 34</v>
          </cell>
          <cell r="F400" t="str">
            <v>7152 GE</v>
          </cell>
          <cell r="G400" t="str">
            <v>Eibergen</v>
          </cell>
          <cell r="H400" t="str">
            <v>henkmennink@hetnet.nl</v>
          </cell>
          <cell r="K400" t="str">
            <v>CCS</v>
          </cell>
          <cell r="L400" t="str">
            <v>M</v>
          </cell>
          <cell r="M400">
            <v>21994</v>
          </cell>
          <cell r="N400" t="str">
            <v>G.H.</v>
          </cell>
        </row>
        <row r="401">
          <cell r="A401">
            <v>389398</v>
          </cell>
          <cell r="B401" t="str">
            <v>Mensink  Mark</v>
          </cell>
          <cell r="C401" t="str">
            <v>BV Markelo</v>
          </cell>
          <cell r="D401">
            <v>16014</v>
          </cell>
          <cell r="E401" t="str">
            <v>Burg Korthals Alteslaan 19</v>
          </cell>
          <cell r="F401" t="str">
            <v>7475 DB</v>
          </cell>
          <cell r="G401" t="str">
            <v>Markelo</v>
          </cell>
          <cell r="H401" t="str">
            <v>markmensink@hotmail.com</v>
          </cell>
          <cell r="J401">
            <v>653456155</v>
          </cell>
          <cell r="K401" t="str">
            <v>CCS</v>
          </cell>
          <cell r="L401" t="str">
            <v>M</v>
          </cell>
          <cell r="M401">
            <v>29360</v>
          </cell>
          <cell r="N401" t="str">
            <v>D.J.M.</v>
          </cell>
        </row>
        <row r="402">
          <cell r="A402">
            <v>222105</v>
          </cell>
          <cell r="B402" t="str">
            <v>Mentink  Frans</v>
          </cell>
          <cell r="C402" t="str">
            <v>BC Bousema Lochem</v>
          </cell>
          <cell r="D402">
            <v>13482</v>
          </cell>
          <cell r="E402" t="str">
            <v>Torenmolenlaan 101</v>
          </cell>
          <cell r="F402" t="str">
            <v>7241 VL</v>
          </cell>
          <cell r="G402" t="str">
            <v>Lochem</v>
          </cell>
          <cell r="H402" t="str">
            <v>fransmentink@hotmail.com</v>
          </cell>
          <cell r="J402">
            <v>613890009</v>
          </cell>
          <cell r="K402" t="str">
            <v>CCS</v>
          </cell>
          <cell r="L402" t="str">
            <v>M</v>
          </cell>
          <cell r="M402">
            <v>22679</v>
          </cell>
          <cell r="N402" t="str">
            <v>F.J.M.</v>
          </cell>
        </row>
        <row r="403">
          <cell r="A403">
            <v>246434</v>
          </cell>
          <cell r="B403" t="str">
            <v>Mentink  Wouter</v>
          </cell>
          <cell r="C403" t="str">
            <v>BV Wenters</v>
          </cell>
          <cell r="D403">
            <v>10512</v>
          </cell>
          <cell r="E403" t="str">
            <v>Hakkelerkampstraat 40</v>
          </cell>
          <cell r="F403" t="str">
            <v>7101 VL</v>
          </cell>
          <cell r="G403" t="str">
            <v>Winterswijk</v>
          </cell>
          <cell r="H403" t="str">
            <v>mentink86@gmail.com</v>
          </cell>
          <cell r="J403" t="str">
            <v>06-11885694</v>
          </cell>
          <cell r="K403" t="str">
            <v>CCS</v>
          </cell>
          <cell r="L403" t="str">
            <v>M</v>
          </cell>
          <cell r="M403">
            <v>26269</v>
          </cell>
          <cell r="N403" t="str">
            <v>W.</v>
          </cell>
        </row>
        <row r="404">
          <cell r="A404">
            <v>181711</v>
          </cell>
          <cell r="B404" t="str">
            <v>Mesland  Jan</v>
          </cell>
          <cell r="C404" t="str">
            <v>BV 't Wapen Van Borculo</v>
          </cell>
          <cell r="D404">
            <v>12816</v>
          </cell>
          <cell r="E404" t="str">
            <v>Burgemeester Bloemersstraat 18</v>
          </cell>
          <cell r="F404" t="str">
            <v>7271 DC</v>
          </cell>
          <cell r="G404" t="str">
            <v>Borculo</v>
          </cell>
          <cell r="H404" t="str">
            <v>klein31@caiway.nl</v>
          </cell>
          <cell r="I404" t="str">
            <v>0545-272456</v>
          </cell>
          <cell r="K404" t="str">
            <v>CCS</v>
          </cell>
          <cell r="L404" t="str">
            <v>M</v>
          </cell>
          <cell r="M404">
            <v>17764</v>
          </cell>
          <cell r="N404" t="str">
            <v>J.</v>
          </cell>
        </row>
        <row r="405">
          <cell r="A405">
            <v>157643</v>
          </cell>
          <cell r="B405" t="str">
            <v>Meurs  Volker</v>
          </cell>
          <cell r="C405" t="str">
            <v>BV De Driesprong</v>
          </cell>
          <cell r="D405">
            <v>10510</v>
          </cell>
          <cell r="E405" t="str">
            <v>Lage Veld 112</v>
          </cell>
          <cell r="F405" t="str">
            <v>7122 ZK</v>
          </cell>
          <cell r="G405" t="str">
            <v>Aalten</v>
          </cell>
          <cell r="H405" t="str">
            <v>meursv@gmail.com</v>
          </cell>
          <cell r="I405" t="str">
            <v>0543-473634</v>
          </cell>
          <cell r="K405" t="str">
            <v>CCS</v>
          </cell>
          <cell r="L405" t="str">
            <v>M</v>
          </cell>
          <cell r="M405">
            <v>23156</v>
          </cell>
          <cell r="N405" t="str">
            <v>v.</v>
          </cell>
        </row>
        <row r="406">
          <cell r="A406">
            <v>237496</v>
          </cell>
          <cell r="B406" t="str">
            <v>Migchelbrink  Geert</v>
          </cell>
          <cell r="C406" t="str">
            <v>BV Schiller</v>
          </cell>
          <cell r="D406">
            <v>10522</v>
          </cell>
          <cell r="E406" t="str">
            <v>Jupiter 34</v>
          </cell>
          <cell r="F406" t="str">
            <v>7122 XN</v>
          </cell>
          <cell r="G406" t="str">
            <v>Aalten</v>
          </cell>
          <cell r="H406" t="str">
            <v>geertmigchelbrink@kpnmail.nl</v>
          </cell>
          <cell r="J406" t="str">
            <v>06-53978835</v>
          </cell>
          <cell r="K406" t="str">
            <v>CCS</v>
          </cell>
          <cell r="L406" t="str">
            <v>M</v>
          </cell>
          <cell r="M406">
            <v>20630</v>
          </cell>
          <cell r="N406" t="str">
            <v>G.</v>
          </cell>
        </row>
        <row r="407">
          <cell r="A407">
            <v>222064</v>
          </cell>
          <cell r="B407" t="str">
            <v>Mol  Bennie</v>
          </cell>
          <cell r="C407" t="str">
            <v>BC Ivoor Groenlo</v>
          </cell>
          <cell r="D407">
            <v>10443</v>
          </cell>
          <cell r="E407" t="str">
            <v>Beijersdiek 2</v>
          </cell>
          <cell r="F407" t="str">
            <v>7104 AH</v>
          </cell>
          <cell r="G407" t="str">
            <v>Winterswijk Meddo</v>
          </cell>
          <cell r="H407" t="str">
            <v>bbmeddo@gmail.com</v>
          </cell>
          <cell r="I407">
            <v>543569505</v>
          </cell>
          <cell r="J407">
            <v>653332437</v>
          </cell>
          <cell r="K407" t="str">
            <v>CCS</v>
          </cell>
          <cell r="L407" t="str">
            <v>M</v>
          </cell>
          <cell r="M407">
            <v>17857</v>
          </cell>
          <cell r="N407" t="str">
            <v>B</v>
          </cell>
        </row>
        <row r="408">
          <cell r="A408">
            <v>108287</v>
          </cell>
          <cell r="B408" t="str">
            <v>Molder te Eddy</v>
          </cell>
          <cell r="C408" t="str">
            <v>BV Wenters</v>
          </cell>
          <cell r="D408">
            <v>10512</v>
          </cell>
          <cell r="E408" t="str">
            <v>Harwick 21</v>
          </cell>
          <cell r="F408" t="str">
            <v>D-48712</v>
          </cell>
          <cell r="G408" t="str">
            <v>Gescher (D)</v>
          </cell>
          <cell r="H408" t="str">
            <v>info@amrestyle.nl</v>
          </cell>
          <cell r="I408" t="str">
            <v>0049-1755822428</v>
          </cell>
          <cell r="K408" t="str">
            <v>CCS</v>
          </cell>
          <cell r="L408" t="str">
            <v>M</v>
          </cell>
          <cell r="M408">
            <v>22101</v>
          </cell>
          <cell r="N408" t="str">
            <v>E.A.A.</v>
          </cell>
        </row>
        <row r="409">
          <cell r="A409">
            <v>172223</v>
          </cell>
          <cell r="B409" t="str">
            <v>Molder te Edwin</v>
          </cell>
          <cell r="C409" t="str">
            <v>BV De Kroon Groenlo</v>
          </cell>
          <cell r="D409">
            <v>10446</v>
          </cell>
          <cell r="E409" t="str">
            <v>Ds. Haspelsstraat 5</v>
          </cell>
          <cell r="F409" t="str">
            <v>7141 JZ</v>
          </cell>
          <cell r="G409" t="str">
            <v>Groenlo</v>
          </cell>
          <cell r="H409" t="str">
            <v>info@edprint.nl</v>
          </cell>
          <cell r="I409" t="str">
            <v>0544-465606</v>
          </cell>
          <cell r="J409" t="str">
            <v>06-46205025</v>
          </cell>
          <cell r="K409" t="str">
            <v>CRL</v>
          </cell>
          <cell r="L409" t="str">
            <v>M</v>
          </cell>
          <cell r="M409">
            <v>25322</v>
          </cell>
          <cell r="N409" t="str">
            <v>E.</v>
          </cell>
        </row>
        <row r="410">
          <cell r="A410">
            <v>108288</v>
          </cell>
          <cell r="B410" t="str">
            <v>Molder te Guus</v>
          </cell>
          <cell r="C410" t="str">
            <v>BC Ivoor Groenlo</v>
          </cell>
          <cell r="D410">
            <v>10443</v>
          </cell>
          <cell r="E410" t="str">
            <v>Beatrixstraat 15</v>
          </cell>
          <cell r="F410" t="str">
            <v>7141 XV</v>
          </cell>
          <cell r="G410" t="str">
            <v>Groenlo</v>
          </cell>
          <cell r="H410" t="str">
            <v>gtemolder@live.nl</v>
          </cell>
          <cell r="I410" t="str">
            <v>0544-462563</v>
          </cell>
          <cell r="K410" t="str">
            <v>CCS</v>
          </cell>
          <cell r="L410" t="str">
            <v>M</v>
          </cell>
          <cell r="M410">
            <v>19272</v>
          </cell>
          <cell r="N410" t="str">
            <v>A.W.G.</v>
          </cell>
        </row>
        <row r="411">
          <cell r="A411">
            <v>224259</v>
          </cell>
          <cell r="B411" t="str">
            <v>Mosselaar van de Philip</v>
          </cell>
          <cell r="C411" t="str">
            <v>BC Ivoor Groenlo</v>
          </cell>
          <cell r="D411">
            <v>10443</v>
          </cell>
          <cell r="E411" t="str">
            <v>Marhulzenweg 21 A</v>
          </cell>
          <cell r="F411" t="str">
            <v>7141 CR</v>
          </cell>
          <cell r="G411" t="str">
            <v>Groenlo</v>
          </cell>
          <cell r="H411" t="str">
            <v>hotelpot@live.nl</v>
          </cell>
          <cell r="I411" t="str">
            <v>0544-464637</v>
          </cell>
          <cell r="K411" t="str">
            <v>CCS</v>
          </cell>
          <cell r="L411" t="str">
            <v>M</v>
          </cell>
          <cell r="M411">
            <v>34906</v>
          </cell>
          <cell r="N411" t="str">
            <v>P.</v>
          </cell>
        </row>
        <row r="412">
          <cell r="A412">
            <v>385951</v>
          </cell>
          <cell r="B412" t="str">
            <v>Moussali  Diab</v>
          </cell>
          <cell r="C412" t="str">
            <v>BC Bousema Lochem</v>
          </cell>
          <cell r="D412">
            <v>13482</v>
          </cell>
          <cell r="E412" t="str">
            <v>Stationsweg 33</v>
          </cell>
          <cell r="F412" t="str">
            <v>7475 NM</v>
          </cell>
          <cell r="G412" t="str">
            <v>Markelo</v>
          </cell>
          <cell r="H412" t="str">
            <v>diab44@live.com</v>
          </cell>
          <cell r="J412" t="str">
            <v>06-23728224</v>
          </cell>
          <cell r="K412" t="str">
            <v>CCS</v>
          </cell>
          <cell r="L412" t="str">
            <v>M</v>
          </cell>
          <cell r="M412">
            <v>36254</v>
          </cell>
          <cell r="N412" t="str">
            <v>D</v>
          </cell>
        </row>
        <row r="413">
          <cell r="A413">
            <v>385951</v>
          </cell>
          <cell r="B413" t="str">
            <v>Moussali  Diab</v>
          </cell>
          <cell r="C413" t="str">
            <v>BV Markelo</v>
          </cell>
          <cell r="D413">
            <v>16014</v>
          </cell>
          <cell r="E413" t="str">
            <v>Stationsweg 33</v>
          </cell>
          <cell r="F413" t="str">
            <v>7475 NM</v>
          </cell>
          <cell r="G413" t="str">
            <v>Markelo</v>
          </cell>
          <cell r="H413" t="str">
            <v>diab44@live.com</v>
          </cell>
          <cell r="J413" t="str">
            <v>06-23728224</v>
          </cell>
          <cell r="K413" t="str">
            <v>CCS</v>
          </cell>
          <cell r="L413" t="str">
            <v>M</v>
          </cell>
          <cell r="M413">
            <v>36254</v>
          </cell>
          <cell r="N413" t="str">
            <v>D</v>
          </cell>
        </row>
        <row r="414">
          <cell r="A414">
            <v>110674</v>
          </cell>
          <cell r="B414" t="str">
            <v>Muis  Frits</v>
          </cell>
          <cell r="C414" t="str">
            <v>BC Neede</v>
          </cell>
          <cell r="D414">
            <v>10459</v>
          </cell>
          <cell r="E414" t="str">
            <v>Kempershof 49</v>
          </cell>
          <cell r="F414" t="str">
            <v>7161 XB</v>
          </cell>
          <cell r="G414" t="str">
            <v>Neede</v>
          </cell>
          <cell r="H414" t="str">
            <v>muis.frits@gmail.com</v>
          </cell>
          <cell r="I414" t="str">
            <v>0545-294343</v>
          </cell>
          <cell r="J414" t="str">
            <v>06-22809313</v>
          </cell>
          <cell r="K414" t="str">
            <v>CCS</v>
          </cell>
          <cell r="L414" t="str">
            <v>M</v>
          </cell>
          <cell r="M414">
            <v>20580</v>
          </cell>
          <cell r="N414" t="str">
            <v>F.</v>
          </cell>
        </row>
        <row r="415">
          <cell r="A415">
            <v>104832</v>
          </cell>
          <cell r="B415" t="str">
            <v>Muis  Gerrit</v>
          </cell>
          <cell r="C415" t="str">
            <v>BC Neede</v>
          </cell>
          <cell r="D415">
            <v>10459</v>
          </cell>
          <cell r="E415" t="str">
            <v>Lijsterstraat 48</v>
          </cell>
          <cell r="F415" t="str">
            <v>7161 JV</v>
          </cell>
          <cell r="G415" t="str">
            <v>Neede</v>
          </cell>
          <cell r="H415" t="str">
            <v>gerritmuis37@gmail.com</v>
          </cell>
          <cell r="I415" t="str">
            <v>0545-295827</v>
          </cell>
          <cell r="J415" t="str">
            <v>06-23828263</v>
          </cell>
          <cell r="K415" t="str">
            <v>CCS</v>
          </cell>
          <cell r="L415" t="str">
            <v>M</v>
          </cell>
          <cell r="M415">
            <v>24545</v>
          </cell>
          <cell r="N415" t="str">
            <v>G.</v>
          </cell>
        </row>
        <row r="416">
          <cell r="A416">
            <v>273263</v>
          </cell>
          <cell r="B416" t="str">
            <v>Nakken  Leidy</v>
          </cell>
          <cell r="C416" t="str">
            <v>BV Wenters</v>
          </cell>
          <cell r="D416">
            <v>10512</v>
          </cell>
          <cell r="E416" t="str">
            <v>W. Dreeslaan 36</v>
          </cell>
          <cell r="F416" t="str">
            <v>7103 JG</v>
          </cell>
          <cell r="G416" t="str">
            <v>Winterswijk</v>
          </cell>
          <cell r="H416" t="str">
            <v>leidynakken@hotmail.com</v>
          </cell>
          <cell r="J416" t="str">
            <v>06-13222101</v>
          </cell>
          <cell r="K416" t="str">
            <v>CRL</v>
          </cell>
          <cell r="L416" t="str">
            <v>F</v>
          </cell>
          <cell r="M416">
            <v>21839</v>
          </cell>
          <cell r="N416" t="str">
            <v>L.</v>
          </cell>
        </row>
        <row r="417">
          <cell r="A417">
            <v>108631</v>
          </cell>
          <cell r="B417" t="str">
            <v>Navis  Rudie</v>
          </cell>
          <cell r="C417" t="str">
            <v>BV De Leeuw</v>
          </cell>
          <cell r="D417">
            <v>10513</v>
          </cell>
          <cell r="E417" t="str">
            <v>Tolhuisweg 8</v>
          </cell>
          <cell r="F417" t="str">
            <v>7121 MA</v>
          </cell>
          <cell r="G417" t="str">
            <v>Aalten</v>
          </cell>
          <cell r="H417" t="str">
            <v>cobynavis@live.nl</v>
          </cell>
          <cell r="I417">
            <v>543451329</v>
          </cell>
          <cell r="K417" t="str">
            <v>CCS</v>
          </cell>
          <cell r="L417" t="str">
            <v>M</v>
          </cell>
          <cell r="M417">
            <v>18446</v>
          </cell>
          <cell r="N417" t="str">
            <v>R.</v>
          </cell>
        </row>
        <row r="418">
          <cell r="A418">
            <v>230136</v>
          </cell>
          <cell r="B418" t="str">
            <v>Nederend  Patrik</v>
          </cell>
          <cell r="C418" t="str">
            <v>BV 't Heukske</v>
          </cell>
          <cell r="D418">
            <v>10455</v>
          </cell>
          <cell r="E418" t="str">
            <v>Traland 25</v>
          </cell>
          <cell r="F418" t="str">
            <v>7152 GE</v>
          </cell>
          <cell r="G418" t="str">
            <v>Eibergen</v>
          </cell>
          <cell r="H418" t="str">
            <v>p.nederend@chello.nl</v>
          </cell>
          <cell r="I418" t="str">
            <v>0545-843017</v>
          </cell>
          <cell r="J418">
            <v>617441766</v>
          </cell>
          <cell r="K418" t="str">
            <v>CCS</v>
          </cell>
          <cell r="L418" t="str">
            <v>M</v>
          </cell>
          <cell r="M418">
            <v>25307</v>
          </cell>
          <cell r="N418" t="str">
            <v>P</v>
          </cell>
        </row>
        <row r="419">
          <cell r="A419">
            <v>237185</v>
          </cell>
          <cell r="B419" t="str">
            <v>Nijenhuis  Bert</v>
          </cell>
          <cell r="C419" t="str">
            <v>BC Bousema Lochem</v>
          </cell>
          <cell r="D419">
            <v>13482</v>
          </cell>
          <cell r="E419" t="str">
            <v>Ruurloseweg 30</v>
          </cell>
          <cell r="F419" t="str">
            <v>7244 AV</v>
          </cell>
          <cell r="G419" t="str">
            <v>Barchem</v>
          </cell>
          <cell r="H419" t="str">
            <v>bertendanielle@kpnmail.nl</v>
          </cell>
          <cell r="I419" t="str">
            <v>0573-441143</v>
          </cell>
          <cell r="J419">
            <v>620442869</v>
          </cell>
          <cell r="K419" t="str">
            <v>CCS</v>
          </cell>
          <cell r="L419" t="str">
            <v>M</v>
          </cell>
          <cell r="M419">
            <v>26574</v>
          </cell>
          <cell r="N419" t="str">
            <v>B</v>
          </cell>
        </row>
        <row r="420">
          <cell r="A420">
            <v>219488</v>
          </cell>
          <cell r="B420" t="str">
            <v>Nijenhuis  Eric</v>
          </cell>
          <cell r="C420" t="str">
            <v>BC Bousema Lochem</v>
          </cell>
          <cell r="D420">
            <v>13482</v>
          </cell>
          <cell r="E420" t="str">
            <v>Oude Lochemseweg 33</v>
          </cell>
          <cell r="F420" t="str">
            <v>7245 VH</v>
          </cell>
          <cell r="G420" t="str">
            <v>Laren (Gld)</v>
          </cell>
          <cell r="H420" t="str">
            <v>nijenhuis@concepts.nl</v>
          </cell>
          <cell r="I420" t="str">
            <v>0573-258189</v>
          </cell>
          <cell r="J420" t="str">
            <v>06-10947546</v>
          </cell>
          <cell r="K420" t="str">
            <v>CCS</v>
          </cell>
          <cell r="L420" t="str">
            <v>M</v>
          </cell>
          <cell r="M420">
            <v>22575</v>
          </cell>
          <cell r="N420" t="str">
            <v>E.</v>
          </cell>
        </row>
        <row r="421">
          <cell r="A421">
            <v>178510</v>
          </cell>
          <cell r="B421" t="str">
            <v>Nijenhuis  Maarten</v>
          </cell>
          <cell r="C421" t="str">
            <v>BV De Driehoek</v>
          </cell>
          <cell r="D421">
            <v>10521</v>
          </cell>
          <cell r="E421" t="str">
            <v>Middachtenstraat 47</v>
          </cell>
          <cell r="F421" t="str">
            <v>7131 BB</v>
          </cell>
          <cell r="G421" t="str">
            <v>Lichtenvoorde</v>
          </cell>
          <cell r="H421" t="str">
            <v>newhouse@live.nl</v>
          </cell>
          <cell r="J421" t="str">
            <v>06-22665461</v>
          </cell>
          <cell r="K421" t="str">
            <v>CCS</v>
          </cell>
          <cell r="L421" t="str">
            <v>M</v>
          </cell>
          <cell r="M421">
            <v>26040</v>
          </cell>
          <cell r="N421" t="str">
            <v>G.M.</v>
          </cell>
        </row>
        <row r="422">
          <cell r="A422">
            <v>223474</v>
          </cell>
          <cell r="B422" t="str">
            <v>Nijhof  Laurens</v>
          </cell>
          <cell r="C422" t="str">
            <v>BV De Barbier</v>
          </cell>
          <cell r="D422">
            <v>11985</v>
          </cell>
          <cell r="E422" t="str">
            <v>Eimersweg 0,25</v>
          </cell>
          <cell r="F422" t="str">
            <v>7137 HG</v>
          </cell>
          <cell r="G422" t="str">
            <v>Lievelde</v>
          </cell>
          <cell r="H422" t="str">
            <v>nijhofa6@gmail.com</v>
          </cell>
          <cell r="I422" t="str">
            <v>0544-377327</v>
          </cell>
          <cell r="J422" t="str">
            <v>06-39470650</v>
          </cell>
          <cell r="K422" t="str">
            <v>CCS</v>
          </cell>
          <cell r="L422" t="str">
            <v>M</v>
          </cell>
          <cell r="M422">
            <v>20246</v>
          </cell>
          <cell r="N422" t="str">
            <v>L.</v>
          </cell>
        </row>
        <row r="423">
          <cell r="A423">
            <v>389390</v>
          </cell>
          <cell r="B423" t="str">
            <v>Nijhuis  Bennie</v>
          </cell>
          <cell r="C423" t="str">
            <v>BV 't Kevelder</v>
          </cell>
          <cell r="D423">
            <v>10438</v>
          </cell>
          <cell r="E423" t="str">
            <v>Tongerlosestraat 54</v>
          </cell>
          <cell r="F423" t="str">
            <v>7131 WL</v>
          </cell>
          <cell r="G423" t="str">
            <v>Lichtenvoorde</v>
          </cell>
          <cell r="H423" t="str">
            <v>desnieder@outlook.com</v>
          </cell>
          <cell r="J423">
            <v>611413877</v>
          </cell>
          <cell r="K423" t="str">
            <v>CCS</v>
          </cell>
          <cell r="L423" t="str">
            <v>M</v>
          </cell>
          <cell r="M423">
            <v>20302</v>
          </cell>
          <cell r="N423" t="str">
            <v>B.</v>
          </cell>
        </row>
        <row r="424">
          <cell r="A424">
            <v>107899</v>
          </cell>
          <cell r="B424" t="str">
            <v>Nijland  Dick</v>
          </cell>
          <cell r="C424" t="str">
            <v>BV Ellenkamp</v>
          </cell>
          <cell r="D424">
            <v>10435</v>
          </cell>
          <cell r="E424" t="str">
            <v>Haarlosesteeg 6</v>
          </cell>
          <cell r="F424" t="str">
            <v>7273 PV</v>
          </cell>
          <cell r="G424" t="str">
            <v>Haarlo</v>
          </cell>
          <cell r="H424" t="str">
            <v>dicknijland@kpnplanet.nl</v>
          </cell>
          <cell r="I424" t="str">
            <v>0545-293826</v>
          </cell>
          <cell r="J424" t="str">
            <v>06-23498923</v>
          </cell>
          <cell r="K424" t="str">
            <v>CCS</v>
          </cell>
          <cell r="L424" t="str">
            <v>M</v>
          </cell>
          <cell r="M424">
            <v>20372</v>
          </cell>
          <cell r="N424" t="str">
            <v>D.B.</v>
          </cell>
        </row>
        <row r="425">
          <cell r="A425">
            <v>200852</v>
          </cell>
          <cell r="B425" t="str">
            <v>Nijman  Albert</v>
          </cell>
          <cell r="C425" t="str">
            <v>BV Ons Huis</v>
          </cell>
          <cell r="D425">
            <v>10519</v>
          </cell>
          <cell r="E425" t="str">
            <v>Allee 39</v>
          </cell>
          <cell r="F425" t="str">
            <v>7091 AK</v>
          </cell>
          <cell r="G425" t="str">
            <v>Dinxperlo</v>
          </cell>
          <cell r="H425" t="str">
            <v>albertnijman8@gmail.com</v>
          </cell>
          <cell r="I425" t="str">
            <v>0315-652042</v>
          </cell>
          <cell r="K425" t="str">
            <v>CCS</v>
          </cell>
          <cell r="L425" t="str">
            <v>M</v>
          </cell>
          <cell r="M425">
            <v>22848</v>
          </cell>
          <cell r="N425" t="str">
            <v>A.</v>
          </cell>
        </row>
        <row r="426">
          <cell r="A426">
            <v>388249</v>
          </cell>
          <cell r="B426" t="str">
            <v>Nijman  Danny</v>
          </cell>
          <cell r="C426" t="str">
            <v>BV Wenters</v>
          </cell>
          <cell r="D426">
            <v>10512</v>
          </cell>
          <cell r="E426" t="str">
            <v>Misterstraat 71b</v>
          </cell>
          <cell r="F426" t="str">
            <v>7101 ET</v>
          </cell>
          <cell r="G426" t="str">
            <v>Winterswijk</v>
          </cell>
          <cell r="H426" t="str">
            <v>dannynijman2@gmail.com</v>
          </cell>
          <cell r="J426">
            <v>624298504</v>
          </cell>
          <cell r="K426" t="str">
            <v>CCS</v>
          </cell>
          <cell r="L426" t="str">
            <v>M</v>
          </cell>
          <cell r="M426">
            <v>29395</v>
          </cell>
          <cell r="N426" t="str">
            <v>D</v>
          </cell>
        </row>
        <row r="427">
          <cell r="A427">
            <v>276652</v>
          </cell>
          <cell r="B427" t="str">
            <v>Nijman  Gerrit</v>
          </cell>
          <cell r="C427" t="str">
            <v>BV De Driesprong</v>
          </cell>
          <cell r="D427">
            <v>10510</v>
          </cell>
          <cell r="E427" t="str">
            <v>Kleine Maote 119</v>
          </cell>
          <cell r="F427" t="str">
            <v>7123 CP</v>
          </cell>
          <cell r="G427" t="str">
            <v>Aalten</v>
          </cell>
          <cell r="H427" t="str">
            <v>gjnijman@planet.nl</v>
          </cell>
          <cell r="J427">
            <v>637288033</v>
          </cell>
          <cell r="K427" t="str">
            <v>CCS</v>
          </cell>
          <cell r="L427" t="str">
            <v>M</v>
          </cell>
          <cell r="M427">
            <v>19980</v>
          </cell>
          <cell r="N427" t="str">
            <v>G</v>
          </cell>
        </row>
        <row r="428">
          <cell r="A428">
            <v>276652</v>
          </cell>
          <cell r="B428" t="str">
            <v>Nijman  Gerrit</v>
          </cell>
          <cell r="C428" t="str">
            <v>BV De Leeuw</v>
          </cell>
          <cell r="D428">
            <v>10513</v>
          </cell>
          <cell r="E428" t="str">
            <v>Kleine Maote 119</v>
          </cell>
          <cell r="F428" t="str">
            <v>7123 CP</v>
          </cell>
          <cell r="G428" t="str">
            <v>Aalten</v>
          </cell>
          <cell r="H428" t="str">
            <v>gjnijman@planet.nl</v>
          </cell>
          <cell r="J428">
            <v>637288033</v>
          </cell>
          <cell r="K428" t="str">
            <v>CCS</v>
          </cell>
          <cell r="L428" t="str">
            <v>M</v>
          </cell>
          <cell r="M428">
            <v>19980</v>
          </cell>
          <cell r="N428" t="str">
            <v>G</v>
          </cell>
        </row>
        <row r="429">
          <cell r="A429">
            <v>137563</v>
          </cell>
          <cell r="B429" t="str">
            <v>Nijman  Henk</v>
          </cell>
          <cell r="C429" t="str">
            <v>Ons Genoegen Heurne</v>
          </cell>
          <cell r="D429">
            <v>10576</v>
          </cell>
          <cell r="E429" t="str">
            <v>Jurdensdijk 1</v>
          </cell>
          <cell r="F429" t="str">
            <v>7095 BH</v>
          </cell>
          <cell r="G429" t="str">
            <v>De Heurne</v>
          </cell>
          <cell r="H429" t="str">
            <v>nijmanh1@gmail.com</v>
          </cell>
          <cell r="I429" t="str">
            <v>0315-617586</v>
          </cell>
          <cell r="J429" t="str">
            <v>06-30609497</v>
          </cell>
          <cell r="K429" t="str">
            <v>CCS</v>
          </cell>
          <cell r="L429" t="str">
            <v>M</v>
          </cell>
          <cell r="M429">
            <v>19247</v>
          </cell>
          <cell r="N429" t="str">
            <v>H.J.</v>
          </cell>
        </row>
        <row r="430">
          <cell r="A430">
            <v>177997</v>
          </cell>
          <cell r="B430" t="str">
            <v>Nijman  Willy</v>
          </cell>
          <cell r="C430" t="str">
            <v>BV De Driesprong</v>
          </cell>
          <cell r="D430">
            <v>10510</v>
          </cell>
          <cell r="E430" t="str">
            <v>Manschotplein 6</v>
          </cell>
          <cell r="F430" t="str">
            <v>7121 BM</v>
          </cell>
          <cell r="G430" t="str">
            <v>Aalten</v>
          </cell>
          <cell r="I430" t="str">
            <v>0543-477374</v>
          </cell>
          <cell r="J430" t="str">
            <v>06-41492275</v>
          </cell>
          <cell r="K430" t="str">
            <v>CCS</v>
          </cell>
          <cell r="L430" t="str">
            <v>M</v>
          </cell>
          <cell r="M430">
            <v>18160</v>
          </cell>
          <cell r="N430" t="str">
            <v>W.</v>
          </cell>
        </row>
        <row r="431">
          <cell r="A431">
            <v>388537</v>
          </cell>
          <cell r="B431" t="str">
            <v>Niks  Klaas</v>
          </cell>
          <cell r="C431" t="str">
            <v>BV 't Heukske</v>
          </cell>
          <cell r="D431">
            <v>10455</v>
          </cell>
          <cell r="E431" t="str">
            <v>Nieuwstraat 85</v>
          </cell>
          <cell r="F431" t="str">
            <v>7151 CS</v>
          </cell>
          <cell r="G431" t="str">
            <v>Eibergen</v>
          </cell>
          <cell r="H431" t="str">
            <v>niks.klaas@gmail.com</v>
          </cell>
          <cell r="J431">
            <v>621934859</v>
          </cell>
          <cell r="K431" t="str">
            <v>CCS</v>
          </cell>
          <cell r="L431" t="str">
            <v>M</v>
          </cell>
          <cell r="M431">
            <v>22349</v>
          </cell>
          <cell r="N431" t="str">
            <v>k</v>
          </cell>
        </row>
        <row r="432">
          <cell r="A432">
            <v>221234</v>
          </cell>
          <cell r="B432" t="str">
            <v>Niks  Martin</v>
          </cell>
          <cell r="C432" t="str">
            <v>BV Grensstoters Rekken</v>
          </cell>
          <cell r="D432">
            <v>10439</v>
          </cell>
          <cell r="E432" t="str">
            <v>Hemstea 30</v>
          </cell>
          <cell r="F432" t="str">
            <v>7152 BE</v>
          </cell>
          <cell r="G432" t="str">
            <v>Eibergen</v>
          </cell>
          <cell r="H432" t="str">
            <v>martin@fam-niks.nl</v>
          </cell>
          <cell r="J432" t="str">
            <v>06-41433153</v>
          </cell>
          <cell r="K432" t="str">
            <v>CCS</v>
          </cell>
          <cell r="L432" t="str">
            <v>M</v>
          </cell>
          <cell r="M432">
            <v>31883</v>
          </cell>
          <cell r="N432" t="str">
            <v>M.</v>
          </cell>
        </row>
        <row r="433">
          <cell r="A433">
            <v>387416</v>
          </cell>
          <cell r="B433" t="str">
            <v>Noordink  Lars</v>
          </cell>
          <cell r="C433" t="str">
            <v>BC De Wieke</v>
          </cell>
          <cell r="D433">
            <v>12063</v>
          </cell>
          <cell r="E433" t="str">
            <v>Beethovenstraat 33</v>
          </cell>
          <cell r="F433" t="str">
            <v>7482 TE</v>
          </cell>
          <cell r="G433" t="str">
            <v>Haaksbergen</v>
          </cell>
          <cell r="H433" t="str">
            <v>noordinklars@gmail.com</v>
          </cell>
          <cell r="K433" t="str">
            <v>CCS</v>
          </cell>
          <cell r="L433" t="str">
            <v>M</v>
          </cell>
          <cell r="M433">
            <v>36389</v>
          </cell>
          <cell r="N433" t="str">
            <v>L.</v>
          </cell>
        </row>
        <row r="434">
          <cell r="A434">
            <v>236590</v>
          </cell>
          <cell r="B434" t="str">
            <v>Notten  Arne</v>
          </cell>
          <cell r="C434" t="str">
            <v>BV De Driehoek</v>
          </cell>
          <cell r="D434">
            <v>10521</v>
          </cell>
          <cell r="E434" t="str">
            <v>Kloosterdijk 7</v>
          </cell>
          <cell r="F434" t="str">
            <v>7121 LK</v>
          </cell>
          <cell r="G434" t="str">
            <v>Aalten</v>
          </cell>
          <cell r="H434" t="str">
            <v>arnenotten@hotmail.com</v>
          </cell>
          <cell r="J434" t="str">
            <v>06-16954074</v>
          </cell>
          <cell r="K434" t="str">
            <v>CCS</v>
          </cell>
          <cell r="L434" t="str">
            <v>M</v>
          </cell>
          <cell r="M434">
            <v>31166</v>
          </cell>
          <cell r="N434" t="str">
            <v>A</v>
          </cell>
        </row>
        <row r="435">
          <cell r="A435">
            <v>151298</v>
          </cell>
          <cell r="B435" t="str">
            <v>Notten  Frans</v>
          </cell>
          <cell r="C435" t="str">
            <v>BV De Driehoek</v>
          </cell>
          <cell r="D435">
            <v>10521</v>
          </cell>
          <cell r="E435" t="str">
            <v>Vloed 14</v>
          </cell>
          <cell r="F435" t="str">
            <v>7255 WZ</v>
          </cell>
          <cell r="G435" t="str">
            <v>Hengelo</v>
          </cell>
          <cell r="H435" t="str">
            <v>f_notten@hotmail.com</v>
          </cell>
          <cell r="J435" t="str">
            <v>06-30599762</v>
          </cell>
          <cell r="K435" t="str">
            <v>CCS</v>
          </cell>
          <cell r="L435" t="str">
            <v>M</v>
          </cell>
          <cell r="M435">
            <v>19724</v>
          </cell>
          <cell r="N435" t="str">
            <v>F.</v>
          </cell>
        </row>
        <row r="436">
          <cell r="A436">
            <v>111721</v>
          </cell>
          <cell r="B436" t="str">
            <v>Obbink  Hans</v>
          </cell>
          <cell r="C436" t="str">
            <v>BV B.V.V. '75</v>
          </cell>
          <cell r="D436">
            <v>10517</v>
          </cell>
          <cell r="E436" t="str">
            <v>Nieuwstraat 104</v>
          </cell>
          <cell r="F436" t="str">
            <v>7091 DJ</v>
          </cell>
          <cell r="G436" t="str">
            <v>Dinxperlo</v>
          </cell>
          <cell r="H436" t="str">
            <v>h.obbink14@gmail.com</v>
          </cell>
          <cell r="J436">
            <v>646794947</v>
          </cell>
          <cell r="K436" t="str">
            <v>CCS</v>
          </cell>
          <cell r="L436" t="str">
            <v>M</v>
          </cell>
          <cell r="M436">
            <v>24788</v>
          </cell>
          <cell r="N436" t="str">
            <v>H</v>
          </cell>
        </row>
        <row r="437">
          <cell r="A437">
            <v>108647</v>
          </cell>
          <cell r="B437" t="str">
            <v>Obbink  Rene</v>
          </cell>
          <cell r="C437" t="str">
            <v>BV B.V.V. '75</v>
          </cell>
          <cell r="D437">
            <v>10517</v>
          </cell>
          <cell r="E437" t="str">
            <v>Berkendijk 4</v>
          </cell>
          <cell r="F437" t="str">
            <v>7091 EV</v>
          </cell>
          <cell r="G437" t="str">
            <v>Dinxperlo</v>
          </cell>
          <cell r="H437" t="str">
            <v>robbink1958@kpnmail.nl</v>
          </cell>
          <cell r="I437" t="str">
            <v>0315-655052</v>
          </cell>
          <cell r="K437" t="str">
            <v>CCS</v>
          </cell>
          <cell r="L437" t="str">
            <v>M</v>
          </cell>
          <cell r="M437">
            <v>21497</v>
          </cell>
          <cell r="N437" t="str">
            <v>R.</v>
          </cell>
        </row>
        <row r="438">
          <cell r="A438">
            <v>389017</v>
          </cell>
          <cell r="B438" t="str">
            <v>Olde Heuvelt  Rob</v>
          </cell>
          <cell r="C438" t="str">
            <v>BV 't Stuupke</v>
          </cell>
          <cell r="D438">
            <v>11216</v>
          </cell>
          <cell r="E438" t="str">
            <v>Joke Smitstraat 171</v>
          </cell>
          <cell r="F438" t="str">
            <v>7607 SL</v>
          </cell>
          <cell r="G438" t="str">
            <v>Almelo</v>
          </cell>
          <cell r="H438" t="str">
            <v>rob.olde.heuvelt@gmail.com</v>
          </cell>
          <cell r="J438" t="str">
            <v>06-82063881</v>
          </cell>
          <cell r="K438" t="str">
            <v>CCS</v>
          </cell>
          <cell r="L438" t="str">
            <v>M</v>
          </cell>
          <cell r="M438">
            <v>23371</v>
          </cell>
          <cell r="N438" t="str">
            <v>R.H.B.</v>
          </cell>
        </row>
        <row r="439">
          <cell r="A439">
            <v>214266</v>
          </cell>
          <cell r="B439" t="str">
            <v>Olijslager  Antoon</v>
          </cell>
          <cell r="C439" t="str">
            <v>BV 't Kevelder</v>
          </cell>
          <cell r="D439">
            <v>10438</v>
          </cell>
          <cell r="E439" t="str">
            <v>Lindeboomweg 23</v>
          </cell>
          <cell r="F439" t="str">
            <v>7135 KE</v>
          </cell>
          <cell r="G439" t="str">
            <v>Harreveld</v>
          </cell>
          <cell r="H439" t="str">
            <v>antoonmariet@hotmail.com</v>
          </cell>
          <cell r="I439" t="str">
            <v>0544-373642</v>
          </cell>
          <cell r="K439" t="str">
            <v>CCS</v>
          </cell>
          <cell r="L439" t="str">
            <v>M</v>
          </cell>
          <cell r="M439">
            <v>16819</v>
          </cell>
          <cell r="N439" t="str">
            <v>A.G.H.</v>
          </cell>
        </row>
        <row r="440">
          <cell r="A440">
            <v>387647</v>
          </cell>
          <cell r="B440" t="str">
            <v>Olijslager  Robin</v>
          </cell>
          <cell r="C440" t="str">
            <v>BC Ivoor Groenlo</v>
          </cell>
          <cell r="D440">
            <v>10443</v>
          </cell>
          <cell r="E440" t="str">
            <v>Zilversmid 12</v>
          </cell>
          <cell r="F440" t="str">
            <v>7141 PJ</v>
          </cell>
          <cell r="G440" t="str">
            <v>Groenlo</v>
          </cell>
          <cell r="H440" t="str">
            <v>robin_olijslager@hotmail.com</v>
          </cell>
          <cell r="J440">
            <v>623194319</v>
          </cell>
          <cell r="K440" t="str">
            <v>CCS</v>
          </cell>
          <cell r="L440" t="str">
            <v>M</v>
          </cell>
          <cell r="M440">
            <v>32754</v>
          </cell>
          <cell r="N440" t="str">
            <v>R</v>
          </cell>
        </row>
        <row r="441">
          <cell r="A441">
            <v>224615</v>
          </cell>
          <cell r="B441" t="str">
            <v>Oosten  Gert</v>
          </cell>
          <cell r="C441" t="str">
            <v>BV 't Stuupke</v>
          </cell>
          <cell r="D441">
            <v>11216</v>
          </cell>
          <cell r="E441" t="str">
            <v>Stationsweg 12</v>
          </cell>
          <cell r="F441" t="str">
            <v>7161 AD</v>
          </cell>
          <cell r="G441" t="str">
            <v>Neede</v>
          </cell>
          <cell r="H441" t="str">
            <v>gertoosten59@outlook.com</v>
          </cell>
          <cell r="J441" t="str">
            <v>06-53717465</v>
          </cell>
          <cell r="K441" t="str">
            <v>CCS</v>
          </cell>
          <cell r="L441" t="str">
            <v>M</v>
          </cell>
          <cell r="M441">
            <v>21818</v>
          </cell>
          <cell r="N441" t="str">
            <v>G.</v>
          </cell>
        </row>
        <row r="442">
          <cell r="A442">
            <v>385958</v>
          </cell>
          <cell r="B442" t="str">
            <v>Oosterholt  Geert</v>
          </cell>
          <cell r="C442" t="str">
            <v>BC Ivoor Groenlo</v>
          </cell>
          <cell r="D442">
            <v>10443</v>
          </cell>
          <cell r="E442" t="str">
            <v>Wext 7</v>
          </cell>
          <cell r="F442" t="str">
            <v>D-48619</v>
          </cell>
          <cell r="G442" t="str">
            <v>Heek</v>
          </cell>
          <cell r="H442" t="str">
            <v>1958luci@gmail.com</v>
          </cell>
          <cell r="J442">
            <v>645614045</v>
          </cell>
          <cell r="K442" t="str">
            <v>CCS</v>
          </cell>
          <cell r="L442" t="str">
            <v>M</v>
          </cell>
          <cell r="M442">
            <v>22966</v>
          </cell>
          <cell r="N442" t="str">
            <v>g</v>
          </cell>
        </row>
        <row r="443">
          <cell r="A443">
            <v>165727</v>
          </cell>
          <cell r="B443" t="str">
            <v>Oosterholt  Luci</v>
          </cell>
          <cell r="C443" t="str">
            <v>BC Ivoor Groenlo</v>
          </cell>
          <cell r="D443">
            <v>10443</v>
          </cell>
          <cell r="E443" t="str">
            <v>Wext 7</v>
          </cell>
          <cell r="F443" t="str">
            <v>D-48619</v>
          </cell>
          <cell r="G443" t="str">
            <v>Heek (D)</v>
          </cell>
          <cell r="H443" t="str">
            <v>1958luci@gmail.com</v>
          </cell>
          <cell r="J443" t="str">
            <v>06-17874588</v>
          </cell>
          <cell r="K443" t="str">
            <v>CCS</v>
          </cell>
          <cell r="L443" t="str">
            <v>F</v>
          </cell>
          <cell r="M443">
            <v>21494</v>
          </cell>
          <cell r="N443" t="str">
            <v>L.</v>
          </cell>
        </row>
        <row r="444">
          <cell r="A444">
            <v>236626</v>
          </cell>
          <cell r="B444" t="str">
            <v>Ottenschot  Esther</v>
          </cell>
          <cell r="C444" t="str">
            <v>BC Dwars</v>
          </cell>
          <cell r="D444">
            <v>12205</v>
          </cell>
          <cell r="E444" t="str">
            <v>Veldmaterstraat 51</v>
          </cell>
          <cell r="F444" t="str">
            <v>7481 AB</v>
          </cell>
          <cell r="G444" t="str">
            <v>Haaksbergen</v>
          </cell>
          <cell r="H444" t="str">
            <v>eottenschot@outlook.com</v>
          </cell>
          <cell r="J444" t="str">
            <v>06-30392734</v>
          </cell>
          <cell r="K444" t="str">
            <v>CCS</v>
          </cell>
          <cell r="L444" t="str">
            <v>F</v>
          </cell>
          <cell r="M444">
            <v>26691</v>
          </cell>
          <cell r="N444" t="str">
            <v>E</v>
          </cell>
        </row>
        <row r="445">
          <cell r="A445">
            <v>273358</v>
          </cell>
          <cell r="B445" t="str">
            <v>Overgoor  Rob</v>
          </cell>
          <cell r="C445" t="str">
            <v>BV De Peppel</v>
          </cell>
          <cell r="D445">
            <v>15749</v>
          </cell>
          <cell r="E445" t="str">
            <v>Hovenstraat 10</v>
          </cell>
          <cell r="F445" t="str">
            <v>7091 CL</v>
          </cell>
          <cell r="G445" t="str">
            <v>Dinxperlo</v>
          </cell>
          <cell r="H445" t="str">
            <v>rob_overgoor@hotmail.com</v>
          </cell>
          <cell r="J445" t="str">
            <v>06-20017451</v>
          </cell>
          <cell r="K445" t="str">
            <v>CCS</v>
          </cell>
          <cell r="L445" t="str">
            <v>M</v>
          </cell>
          <cell r="M445">
            <v>33875</v>
          </cell>
          <cell r="N445" t="str">
            <v>R.</v>
          </cell>
        </row>
        <row r="446">
          <cell r="A446">
            <v>248027</v>
          </cell>
          <cell r="B446" t="str">
            <v>Overkamp  Kevin</v>
          </cell>
          <cell r="C446" t="str">
            <v>BC Ivoor Groenlo</v>
          </cell>
          <cell r="D446">
            <v>10443</v>
          </cell>
          <cell r="E446" t="str">
            <v>Irenestraat 17</v>
          </cell>
          <cell r="F446" t="str">
            <v>7141 XR</v>
          </cell>
          <cell r="G446" t="str">
            <v>Groenlo</v>
          </cell>
          <cell r="H446" t="str">
            <v>kevinoverkamp@hotmail.com</v>
          </cell>
          <cell r="J446">
            <v>683563844</v>
          </cell>
          <cell r="K446" t="str">
            <v>CCS</v>
          </cell>
          <cell r="L446" t="str">
            <v>M</v>
          </cell>
          <cell r="M446">
            <v>34566</v>
          </cell>
          <cell r="N446" t="str">
            <v>K</v>
          </cell>
        </row>
        <row r="447">
          <cell r="A447">
            <v>108090</v>
          </cell>
          <cell r="B447" t="str">
            <v>Paalman  Jan</v>
          </cell>
          <cell r="C447" t="str">
            <v>BC Neede</v>
          </cell>
          <cell r="D447">
            <v>10459</v>
          </cell>
          <cell r="E447" t="str">
            <v>Hengeler 65</v>
          </cell>
          <cell r="F447" t="str">
            <v>7161 ET</v>
          </cell>
          <cell r="G447" t="str">
            <v>Neede</v>
          </cell>
          <cell r="H447" t="str">
            <v>j.paalman1@upcmail.nl</v>
          </cell>
          <cell r="I447" t="str">
            <v>0545-295379</v>
          </cell>
          <cell r="J447" t="str">
            <v>06-15168611</v>
          </cell>
          <cell r="K447" t="str">
            <v>CCS</v>
          </cell>
          <cell r="L447" t="str">
            <v>M</v>
          </cell>
          <cell r="M447">
            <v>22409</v>
          </cell>
          <cell r="N447" t="str">
            <v>J.</v>
          </cell>
        </row>
        <row r="448">
          <cell r="A448">
            <v>225560</v>
          </cell>
          <cell r="B448" t="str">
            <v>Paerels  Jose</v>
          </cell>
          <cell r="C448" t="str">
            <v>BC Ivoor Groenlo</v>
          </cell>
          <cell r="D448">
            <v>10443</v>
          </cell>
          <cell r="E448" t="str">
            <v>Geldereschweg 46</v>
          </cell>
          <cell r="F448" t="str">
            <v>7104 AK</v>
          </cell>
          <cell r="G448" t="str">
            <v>Winterswijk Meddo</v>
          </cell>
          <cell r="H448" t="str">
            <v>jpaer53@gmail.com</v>
          </cell>
          <cell r="J448" t="str">
            <v>06-13550252</v>
          </cell>
          <cell r="K448" t="str">
            <v>CCS</v>
          </cell>
          <cell r="L448" t="str">
            <v>F</v>
          </cell>
          <cell r="M448">
            <v>21188</v>
          </cell>
          <cell r="N448" t="str">
            <v>J.</v>
          </cell>
        </row>
        <row r="449">
          <cell r="A449">
            <v>108111</v>
          </cell>
          <cell r="B449" t="str">
            <v>Palsenberg  Freddy</v>
          </cell>
          <cell r="C449" t="str">
            <v>BV  De Kroon Eibergen</v>
          </cell>
          <cell r="D449">
            <v>10447</v>
          </cell>
          <cell r="E449" t="str">
            <v>Koningin Wilhelminastraat 11</v>
          </cell>
          <cell r="F449" t="str">
            <v>7151 CN</v>
          </cell>
          <cell r="G449" t="str">
            <v>Eibergen</v>
          </cell>
          <cell r="H449" t="str">
            <v>jokefreddy@telfortglasvezel.nl</v>
          </cell>
          <cell r="I449" t="str">
            <v>0545-471227</v>
          </cell>
          <cell r="K449" t="str">
            <v>CRL</v>
          </cell>
          <cell r="L449" t="str">
            <v>M</v>
          </cell>
          <cell r="M449">
            <v>15925</v>
          </cell>
          <cell r="N449" t="str">
            <v>F.</v>
          </cell>
        </row>
        <row r="450">
          <cell r="A450">
            <v>388931</v>
          </cell>
          <cell r="B450" t="str">
            <v>Papenborg  Herald</v>
          </cell>
          <cell r="C450" t="str">
            <v>BV 't Stuupke</v>
          </cell>
          <cell r="D450">
            <v>11216</v>
          </cell>
          <cell r="E450" t="str">
            <v>Mozartstraat 34</v>
          </cell>
          <cell r="F450" t="str">
            <v>7482 VC</v>
          </cell>
          <cell r="G450" t="str">
            <v>Haaksbergen</v>
          </cell>
          <cell r="H450" t="str">
            <v>hjpapenborg@home.nl</v>
          </cell>
          <cell r="J450" t="str">
            <v>06-42339048</v>
          </cell>
          <cell r="K450" t="str">
            <v>CCS</v>
          </cell>
          <cell r="L450" t="str">
            <v>M</v>
          </cell>
          <cell r="M450">
            <v>26168</v>
          </cell>
          <cell r="N450" t="str">
            <v>H.J.</v>
          </cell>
        </row>
        <row r="451">
          <cell r="A451">
            <v>150035</v>
          </cell>
          <cell r="B451" t="str">
            <v>Peeters  Harry</v>
          </cell>
          <cell r="C451" t="str">
            <v>BV 't Stuupke</v>
          </cell>
          <cell r="D451">
            <v>11216</v>
          </cell>
          <cell r="E451" t="str">
            <v>Wilsonweg 16</v>
          </cell>
          <cell r="F451" t="str">
            <v>7478 BA</v>
          </cell>
          <cell r="G451" t="str">
            <v>Diepenheim</v>
          </cell>
          <cell r="H451" t="str">
            <v>harry.peeters2000@gmail.com</v>
          </cell>
          <cell r="I451" t="str">
            <v>0547-352407</v>
          </cell>
          <cell r="J451" t="str">
            <v>06-53805070</v>
          </cell>
          <cell r="K451" t="str">
            <v>CCS</v>
          </cell>
          <cell r="L451" t="str">
            <v>M</v>
          </cell>
          <cell r="M451">
            <v>16674</v>
          </cell>
          <cell r="N451" t="str">
            <v>H.</v>
          </cell>
        </row>
        <row r="452">
          <cell r="A452">
            <v>108336</v>
          </cell>
          <cell r="B452" t="str">
            <v>Pelle  Alfons</v>
          </cell>
          <cell r="C452" t="str">
            <v>BV De Gebrande Waateren</v>
          </cell>
          <cell r="D452">
            <v>10453</v>
          </cell>
          <cell r="E452" t="str">
            <v>Het Wegdam 24</v>
          </cell>
          <cell r="F452" t="str">
            <v>7496 CA</v>
          </cell>
          <cell r="G452" t="str">
            <v>Hengevelde</v>
          </cell>
          <cell r="H452" t="str">
            <v>al.pelle@home.nl</v>
          </cell>
          <cell r="I452" t="str">
            <v>0547-333694</v>
          </cell>
          <cell r="K452" t="str">
            <v>CCS</v>
          </cell>
          <cell r="L452" t="str">
            <v>M</v>
          </cell>
          <cell r="M452">
            <v>19196</v>
          </cell>
          <cell r="N452" t="str">
            <v>A.L.</v>
          </cell>
        </row>
        <row r="453">
          <cell r="A453">
            <v>146824</v>
          </cell>
          <cell r="B453" t="str">
            <v>Pelle  Heino</v>
          </cell>
          <cell r="C453" t="str">
            <v>BC Ivoor Groenlo</v>
          </cell>
          <cell r="D453">
            <v>10443</v>
          </cell>
          <cell r="E453" t="str">
            <v>Stokkersweg 13940</v>
          </cell>
          <cell r="F453" t="str">
            <v>7151 NN</v>
          </cell>
          <cell r="G453" t="str">
            <v>Eibergen</v>
          </cell>
          <cell r="H453" t="str">
            <v>hotelpot@live.nl</v>
          </cell>
          <cell r="J453" t="str">
            <v>06-42024353</v>
          </cell>
          <cell r="K453" t="str">
            <v>CCS</v>
          </cell>
          <cell r="L453" t="str">
            <v>M</v>
          </cell>
          <cell r="M453">
            <v>22973</v>
          </cell>
          <cell r="N453" t="str">
            <v>H.</v>
          </cell>
        </row>
        <row r="454">
          <cell r="A454">
            <v>124807</v>
          </cell>
          <cell r="B454" t="str">
            <v>Pelle  Niels</v>
          </cell>
          <cell r="C454" t="str">
            <v>BV De Gebrande Waateren</v>
          </cell>
          <cell r="D454">
            <v>10453</v>
          </cell>
          <cell r="E454" t="str">
            <v>Bentelosestraat 4</v>
          </cell>
          <cell r="F454" t="str">
            <v>7496 PG</v>
          </cell>
          <cell r="G454" t="str">
            <v>Hengevelde</v>
          </cell>
          <cell r="H454" t="str">
            <v>nielspelle80@gmail.com</v>
          </cell>
          <cell r="J454" t="str">
            <v>06-45466120</v>
          </cell>
          <cell r="K454" t="str">
            <v>CCS</v>
          </cell>
          <cell r="L454" t="str">
            <v>M</v>
          </cell>
          <cell r="M454">
            <v>29521</v>
          </cell>
          <cell r="N454" t="str">
            <v>N.</v>
          </cell>
        </row>
        <row r="455">
          <cell r="A455">
            <v>114305</v>
          </cell>
          <cell r="B455" t="str">
            <v>Penterman  Andre</v>
          </cell>
          <cell r="C455" t="str">
            <v>BV De Driehoek</v>
          </cell>
          <cell r="D455">
            <v>10521</v>
          </cell>
          <cell r="E455" t="str">
            <v>Verdistraat 15</v>
          </cell>
          <cell r="F455" t="str">
            <v>7131 AJ</v>
          </cell>
          <cell r="G455" t="str">
            <v>Lichtenvoorde</v>
          </cell>
          <cell r="H455" t="str">
            <v>info@cafededriehoek.nl</v>
          </cell>
          <cell r="J455" t="str">
            <v>06-22872637</v>
          </cell>
          <cell r="K455" t="str">
            <v>CCS</v>
          </cell>
          <cell r="L455" t="str">
            <v>M</v>
          </cell>
          <cell r="M455">
            <v>19773</v>
          </cell>
          <cell r="N455" t="str">
            <v>A.L.M.</v>
          </cell>
        </row>
        <row r="456">
          <cell r="A456">
            <v>171062</v>
          </cell>
          <cell r="B456" t="str">
            <v>Peters  Ed</v>
          </cell>
          <cell r="C456" t="str">
            <v>BV  De Kroon Eibergen</v>
          </cell>
          <cell r="D456">
            <v>10447</v>
          </cell>
          <cell r="E456" t="str">
            <v>Kruiskamp 62</v>
          </cell>
          <cell r="F456" t="str">
            <v>7152 JH</v>
          </cell>
          <cell r="G456" t="str">
            <v>Eibergen</v>
          </cell>
          <cell r="H456" t="str">
            <v>ed.p.peters@gmail.com</v>
          </cell>
          <cell r="J456" t="str">
            <v>06-13222577</v>
          </cell>
          <cell r="K456" t="str">
            <v>CCS</v>
          </cell>
          <cell r="L456" t="str">
            <v>M</v>
          </cell>
          <cell r="M456">
            <v>24665</v>
          </cell>
          <cell r="N456" t="str">
            <v>E.</v>
          </cell>
        </row>
        <row r="457">
          <cell r="A457">
            <v>271909</v>
          </cell>
          <cell r="B457" t="str">
            <v>Peters  Samantha</v>
          </cell>
          <cell r="C457" t="str">
            <v>BV De Driehoek</v>
          </cell>
          <cell r="D457">
            <v>10521</v>
          </cell>
          <cell r="E457" t="str">
            <v>Planetenstraat 46</v>
          </cell>
          <cell r="F457" t="str">
            <v>7131 HA</v>
          </cell>
          <cell r="G457" t="str">
            <v>Lichtenvoorde</v>
          </cell>
          <cell r="H457" t="str">
            <v>agelinksamantha@gmail.com</v>
          </cell>
          <cell r="J457" t="str">
            <v>06-30685378</v>
          </cell>
          <cell r="K457" t="str">
            <v>CCS</v>
          </cell>
          <cell r="L457" t="str">
            <v>F</v>
          </cell>
          <cell r="M457">
            <v>31016</v>
          </cell>
          <cell r="N457" t="str">
            <v>S.</v>
          </cell>
        </row>
        <row r="458">
          <cell r="A458">
            <v>112987</v>
          </cell>
          <cell r="B458" t="str">
            <v>Peters  Theo</v>
          </cell>
          <cell r="C458" t="str">
            <v>BV De Driehoek</v>
          </cell>
          <cell r="D458">
            <v>10521</v>
          </cell>
          <cell r="E458" t="str">
            <v>P C Hooftstraat 8</v>
          </cell>
          <cell r="F458" t="str">
            <v>7131 WE</v>
          </cell>
          <cell r="G458" t="str">
            <v>Lichtenvoorde</v>
          </cell>
          <cell r="H458" t="str">
            <v>info@cafededriehoek.nl</v>
          </cell>
          <cell r="J458" t="str">
            <v>06-53578994</v>
          </cell>
          <cell r="K458" t="str">
            <v>CCS</v>
          </cell>
          <cell r="L458" t="str">
            <v>M</v>
          </cell>
          <cell r="M458">
            <v>20814</v>
          </cell>
          <cell r="N458" t="str">
            <v>TH.B.A.</v>
          </cell>
        </row>
        <row r="459">
          <cell r="A459">
            <v>129796</v>
          </cell>
          <cell r="B459" t="str">
            <v>Peters  Timo</v>
          </cell>
          <cell r="C459" t="str">
            <v>BV De Driehoek</v>
          </cell>
          <cell r="D459">
            <v>10521</v>
          </cell>
          <cell r="E459" t="str">
            <v>Planetenstraat 46</v>
          </cell>
          <cell r="F459" t="str">
            <v>7131 HA</v>
          </cell>
          <cell r="G459" t="str">
            <v>Lichtenvoorde</v>
          </cell>
          <cell r="H459" t="str">
            <v>timo.peters@hotmail.com</v>
          </cell>
          <cell r="J459" t="str">
            <v>06-48624282</v>
          </cell>
          <cell r="K459" t="str">
            <v>CCS</v>
          </cell>
          <cell r="L459" t="str">
            <v>M</v>
          </cell>
          <cell r="M459">
            <v>31328</v>
          </cell>
          <cell r="N459" t="str">
            <v>T.</v>
          </cell>
        </row>
        <row r="460">
          <cell r="A460">
            <v>385626</v>
          </cell>
          <cell r="B460" t="str">
            <v>Peters  Tristan</v>
          </cell>
          <cell r="C460" t="str">
            <v>BV De Gebrande Waateren</v>
          </cell>
          <cell r="D460">
            <v>10453</v>
          </cell>
          <cell r="E460" t="str">
            <v>Bekkampstraat 18</v>
          </cell>
          <cell r="F460" t="str">
            <v>7496 AJ</v>
          </cell>
          <cell r="G460" t="str">
            <v>Hengevelde</v>
          </cell>
          <cell r="H460" t="str">
            <v>t.g.v.peters@gmail.com</v>
          </cell>
          <cell r="J460">
            <v>630624652</v>
          </cell>
          <cell r="K460" t="str">
            <v>CCS</v>
          </cell>
          <cell r="L460" t="str">
            <v>M</v>
          </cell>
          <cell r="M460">
            <v>35683</v>
          </cell>
          <cell r="N460" t="str">
            <v>T.</v>
          </cell>
        </row>
        <row r="461">
          <cell r="A461">
            <v>268161</v>
          </cell>
          <cell r="B461" t="str">
            <v>Philips  Willy</v>
          </cell>
          <cell r="C461" t="str">
            <v>BV De Peppel</v>
          </cell>
          <cell r="D461">
            <v>15749</v>
          </cell>
          <cell r="E461" t="str">
            <v>Molenhof 36</v>
          </cell>
          <cell r="F461" t="str">
            <v>7091 CW</v>
          </cell>
          <cell r="G461" t="str">
            <v>Dinxperlo</v>
          </cell>
          <cell r="H461" t="str">
            <v>wphilips@live.nl</v>
          </cell>
          <cell r="J461" t="str">
            <v>06-10620060</v>
          </cell>
          <cell r="K461" t="str">
            <v>CRL</v>
          </cell>
          <cell r="L461" t="str">
            <v>M</v>
          </cell>
          <cell r="M461">
            <v>20677</v>
          </cell>
          <cell r="N461" t="str">
            <v>W.</v>
          </cell>
        </row>
        <row r="462">
          <cell r="A462">
            <v>271404</v>
          </cell>
          <cell r="B462" t="str">
            <v>Piek  Selma</v>
          </cell>
          <cell r="C462" t="str">
            <v>BV Ellenkamp</v>
          </cell>
          <cell r="D462">
            <v>10435</v>
          </cell>
          <cell r="E462" t="str">
            <v>De Pas 20</v>
          </cell>
          <cell r="F462" t="str">
            <v>7273 RG</v>
          </cell>
          <cell r="G462" t="str">
            <v>Haarlo</v>
          </cell>
          <cell r="H462" t="str">
            <v>selmapiek@hotmail.com</v>
          </cell>
          <cell r="I462" t="str">
            <v>0545-261610</v>
          </cell>
          <cell r="J462" t="str">
            <v>06-23922522</v>
          </cell>
          <cell r="K462" t="str">
            <v>CCS</v>
          </cell>
          <cell r="L462" t="str">
            <v>F</v>
          </cell>
          <cell r="M462">
            <v>28688</v>
          </cell>
          <cell r="N462" t="str">
            <v>S.</v>
          </cell>
        </row>
        <row r="463">
          <cell r="A463">
            <v>123156</v>
          </cell>
          <cell r="B463" t="str">
            <v>Piepers  Arnold</v>
          </cell>
          <cell r="C463" t="str">
            <v>BV De Barbier</v>
          </cell>
          <cell r="D463">
            <v>11985</v>
          </cell>
          <cell r="E463" t="str">
            <v>Nieuwstraat 4</v>
          </cell>
          <cell r="F463" t="str">
            <v>7137 MJ</v>
          </cell>
          <cell r="G463" t="str">
            <v>Lievelde</v>
          </cell>
          <cell r="H463" t="str">
            <v>a.piepers1@upcmail.nl</v>
          </cell>
          <cell r="I463" t="str">
            <v>0544-374391</v>
          </cell>
          <cell r="J463" t="str">
            <v>06-10180320</v>
          </cell>
          <cell r="K463" t="str">
            <v>CCS</v>
          </cell>
          <cell r="L463" t="str">
            <v>M</v>
          </cell>
          <cell r="M463">
            <v>18880</v>
          </cell>
          <cell r="N463" t="str">
            <v>A.</v>
          </cell>
        </row>
        <row r="464">
          <cell r="A464">
            <v>154406</v>
          </cell>
          <cell r="B464" t="str">
            <v>Pierik  Bastiaan</v>
          </cell>
          <cell r="C464" t="str">
            <v>BV 't Stuupke</v>
          </cell>
          <cell r="D464">
            <v>11216</v>
          </cell>
          <cell r="E464" t="str">
            <v>Goorsestraat 25</v>
          </cell>
          <cell r="F464" t="str">
            <v>7496 AB</v>
          </cell>
          <cell r="G464" t="str">
            <v>Hengevelde</v>
          </cell>
          <cell r="H464" t="str">
            <v>info@hotelhofvantwente.nl</v>
          </cell>
          <cell r="I464" t="str">
            <v>0547-333000</v>
          </cell>
          <cell r="J464" t="str">
            <v>06-40799844</v>
          </cell>
          <cell r="K464" t="str">
            <v>CCS</v>
          </cell>
          <cell r="L464" t="str">
            <v>M</v>
          </cell>
          <cell r="M464">
            <v>26842</v>
          </cell>
          <cell r="N464" t="str">
            <v>B.</v>
          </cell>
        </row>
        <row r="465">
          <cell r="A465">
            <v>216377</v>
          </cell>
          <cell r="B465" t="str">
            <v>Pierik  Ron</v>
          </cell>
          <cell r="C465" t="str">
            <v>BV 't Heukske</v>
          </cell>
          <cell r="D465">
            <v>10455</v>
          </cell>
          <cell r="E465" t="str">
            <v>Marktstraat 35</v>
          </cell>
          <cell r="F465" t="str">
            <v>7161 DG</v>
          </cell>
          <cell r="G465" t="str">
            <v>Neede</v>
          </cell>
          <cell r="H465" t="str">
            <v>ronpierik@hotmail.com</v>
          </cell>
          <cell r="J465" t="str">
            <v>06-15114405</v>
          </cell>
          <cell r="K465" t="str">
            <v>CCS</v>
          </cell>
          <cell r="L465" t="str">
            <v>M</v>
          </cell>
          <cell r="M465">
            <v>23875</v>
          </cell>
          <cell r="N465" t="str">
            <v>r</v>
          </cell>
        </row>
        <row r="466">
          <cell r="A466">
            <v>110666</v>
          </cell>
          <cell r="B466" t="str">
            <v>Plate te Gerard</v>
          </cell>
          <cell r="C466" t="str">
            <v>BC Ivoor Groenlo</v>
          </cell>
          <cell r="D466">
            <v>10443</v>
          </cell>
          <cell r="E466" t="str">
            <v>Oude Winterswijkseweg 4</v>
          </cell>
          <cell r="F466" t="str">
            <v>7141 DG</v>
          </cell>
          <cell r="G466" t="str">
            <v>Groenlo</v>
          </cell>
          <cell r="H466" t="str">
            <v>gerardteplate@kpnmail.nl</v>
          </cell>
          <cell r="I466" t="str">
            <v>0544-464144</v>
          </cell>
          <cell r="J466" t="str">
            <v>06-51248586</v>
          </cell>
          <cell r="K466" t="str">
            <v>CCS</v>
          </cell>
          <cell r="L466" t="str">
            <v>M</v>
          </cell>
          <cell r="M466">
            <v>16835</v>
          </cell>
          <cell r="N466" t="str">
            <v>G.</v>
          </cell>
        </row>
        <row r="467">
          <cell r="A467">
            <v>250247</v>
          </cell>
          <cell r="B467" t="str">
            <v>Plucker  Wim</v>
          </cell>
          <cell r="C467" t="str">
            <v>BV Ons Huis</v>
          </cell>
          <cell r="D467">
            <v>10519</v>
          </cell>
          <cell r="E467" t="str">
            <v>Kwikkelstraat 31</v>
          </cell>
          <cell r="F467" t="str">
            <v>7091 BV</v>
          </cell>
          <cell r="G467" t="str">
            <v>Dinxperlo</v>
          </cell>
          <cell r="H467" t="str">
            <v>cmzorn@hotmail.com</v>
          </cell>
          <cell r="I467" t="str">
            <v>0315-651354</v>
          </cell>
          <cell r="K467" t="str">
            <v>CRL</v>
          </cell>
          <cell r="L467" t="str">
            <v>M</v>
          </cell>
          <cell r="M467">
            <v>13081</v>
          </cell>
          <cell r="N467" t="str">
            <v>G.W.</v>
          </cell>
        </row>
        <row r="468">
          <cell r="A468">
            <v>265950</v>
          </cell>
          <cell r="B468" t="str">
            <v>Poele te Fons</v>
          </cell>
          <cell r="C468" t="str">
            <v>BV De Barbier</v>
          </cell>
          <cell r="D468">
            <v>11985</v>
          </cell>
          <cell r="E468" t="str">
            <v>Nieuwstraat 32</v>
          </cell>
          <cell r="F468" t="str">
            <v>7137 MJ</v>
          </cell>
          <cell r="G468" t="str">
            <v>Lievelde</v>
          </cell>
          <cell r="H468" t="str">
            <v>famtepoele@gmail.com</v>
          </cell>
          <cell r="J468" t="str">
            <v>06-51930965</v>
          </cell>
          <cell r="K468" t="str">
            <v>CCS</v>
          </cell>
          <cell r="L468" t="str">
            <v>M</v>
          </cell>
          <cell r="M468">
            <v>19171</v>
          </cell>
          <cell r="N468" t="str">
            <v>A.A.H.M.</v>
          </cell>
        </row>
        <row r="469">
          <cell r="A469">
            <v>125954</v>
          </cell>
          <cell r="B469" t="str">
            <v>Poelert  Wouter</v>
          </cell>
          <cell r="C469" t="str">
            <v>BV Reetmólle</v>
          </cell>
          <cell r="D469">
            <v>10451</v>
          </cell>
          <cell r="E469" t="str">
            <v>De Koem 8</v>
          </cell>
          <cell r="F469" t="str">
            <v>7161 WG</v>
          </cell>
          <cell r="G469" t="str">
            <v>Neede</v>
          </cell>
          <cell r="H469" t="str">
            <v>poelertwouterenbianca@gmail.com</v>
          </cell>
          <cell r="I469" t="str">
            <v>0545-221600</v>
          </cell>
          <cell r="J469" t="str">
            <v>06-29587259</v>
          </cell>
          <cell r="K469" t="str">
            <v>CCS</v>
          </cell>
          <cell r="L469" t="str">
            <v>M</v>
          </cell>
          <cell r="M469">
            <v>26280</v>
          </cell>
          <cell r="N469" t="str">
            <v>W.</v>
          </cell>
        </row>
        <row r="470">
          <cell r="A470">
            <v>270914</v>
          </cell>
          <cell r="B470" t="str">
            <v>Pompe  Alwi</v>
          </cell>
          <cell r="C470" t="str">
            <v>BV Onderschoer</v>
          </cell>
          <cell r="D470">
            <v>15813</v>
          </cell>
          <cell r="E470" t="str">
            <v>Ruurloseweg 9</v>
          </cell>
          <cell r="F470" t="str">
            <v>7244 AT</v>
          </cell>
          <cell r="G470" t="str">
            <v>Barchem</v>
          </cell>
          <cell r="H470" t="str">
            <v>alwipompe@kpnmail.nl</v>
          </cell>
          <cell r="J470" t="str">
            <v>06-53413730</v>
          </cell>
          <cell r="K470" t="str">
            <v>CCS</v>
          </cell>
          <cell r="L470" t="str">
            <v>M</v>
          </cell>
          <cell r="M470">
            <v>18104</v>
          </cell>
          <cell r="N470" t="str">
            <v>A.</v>
          </cell>
        </row>
        <row r="471">
          <cell r="A471">
            <v>225074</v>
          </cell>
          <cell r="B471" t="str">
            <v>Pos  Eric</v>
          </cell>
          <cell r="C471" t="str">
            <v>BC Ivoor Groenlo</v>
          </cell>
          <cell r="D471">
            <v>10443</v>
          </cell>
          <cell r="E471" t="str">
            <v>Zilversmid 15</v>
          </cell>
          <cell r="F471" t="str">
            <v>7141 PH</v>
          </cell>
          <cell r="G471" t="str">
            <v>Groenlo</v>
          </cell>
          <cell r="H471" t="str">
            <v>eric_degraafschap@live.nl</v>
          </cell>
          <cell r="J471" t="str">
            <v>06-40859843</v>
          </cell>
          <cell r="K471" t="str">
            <v>CCS</v>
          </cell>
          <cell r="L471" t="str">
            <v>M</v>
          </cell>
          <cell r="M471">
            <v>34627</v>
          </cell>
          <cell r="N471" t="str">
            <v>E.</v>
          </cell>
        </row>
        <row r="472">
          <cell r="A472">
            <v>142886</v>
          </cell>
          <cell r="B472" t="str">
            <v>Pot  Petra</v>
          </cell>
          <cell r="C472" t="str">
            <v>BC Ivoor Groenlo</v>
          </cell>
          <cell r="D472">
            <v>10443</v>
          </cell>
          <cell r="E472" t="str">
            <v>Schoolstraat 7</v>
          </cell>
          <cell r="F472" t="str">
            <v>7141 BW</v>
          </cell>
          <cell r="G472" t="str">
            <v>Groenlo</v>
          </cell>
          <cell r="H472" t="str">
            <v>hotelpot@live.nl</v>
          </cell>
          <cell r="I472" t="str">
            <v>0544-461986</v>
          </cell>
          <cell r="J472" t="str">
            <v>06-83337347</v>
          </cell>
          <cell r="K472" t="str">
            <v>CCS</v>
          </cell>
          <cell r="L472" t="str">
            <v>F</v>
          </cell>
          <cell r="M472">
            <v>22611</v>
          </cell>
          <cell r="N472" t="str">
            <v>P.M.N.</v>
          </cell>
        </row>
        <row r="473">
          <cell r="A473">
            <v>108604</v>
          </cell>
          <cell r="B473" t="str">
            <v>Pot  Rob</v>
          </cell>
          <cell r="C473" t="str">
            <v>BC Ivoor Groenlo</v>
          </cell>
          <cell r="D473">
            <v>10443</v>
          </cell>
          <cell r="E473" t="str">
            <v>De Koem 14</v>
          </cell>
          <cell r="F473" t="str">
            <v>7141 VW</v>
          </cell>
          <cell r="G473" t="str">
            <v>Groenlo</v>
          </cell>
          <cell r="H473" t="str">
            <v>r.pot70@upcmail.nl</v>
          </cell>
          <cell r="J473" t="str">
            <v>06-12523423</v>
          </cell>
          <cell r="K473" t="str">
            <v>CCS</v>
          </cell>
          <cell r="L473" t="str">
            <v>M</v>
          </cell>
          <cell r="M473">
            <v>24463</v>
          </cell>
          <cell r="N473" t="str">
            <v>R.J.G.</v>
          </cell>
        </row>
        <row r="474">
          <cell r="A474">
            <v>131283</v>
          </cell>
          <cell r="B474" t="str">
            <v>Pothoven  Anke</v>
          </cell>
          <cell r="C474" t="str">
            <v>BV De Driehoek</v>
          </cell>
          <cell r="D474">
            <v>10521</v>
          </cell>
          <cell r="E474" t="str">
            <v>Aaltenseweg 11</v>
          </cell>
          <cell r="F474" t="str">
            <v>7131 NA</v>
          </cell>
          <cell r="G474" t="str">
            <v>Lichtenvoorde</v>
          </cell>
          <cell r="H474" t="str">
            <v>antje750@hotmail.com</v>
          </cell>
          <cell r="I474" t="str">
            <v>0544-377601</v>
          </cell>
          <cell r="J474" t="str">
            <v>06-13575550</v>
          </cell>
          <cell r="K474" t="str">
            <v>CCS</v>
          </cell>
          <cell r="L474" t="str">
            <v>F</v>
          </cell>
          <cell r="M474">
            <v>22714</v>
          </cell>
          <cell r="N474" t="str">
            <v>A.</v>
          </cell>
        </row>
        <row r="475">
          <cell r="A475">
            <v>182835</v>
          </cell>
          <cell r="B475" t="str">
            <v>Pothoven  Dirk Jan</v>
          </cell>
          <cell r="C475" t="str">
            <v>BV De Driehoek</v>
          </cell>
          <cell r="D475">
            <v>10521</v>
          </cell>
          <cell r="E475" t="str">
            <v>Aaltenseweg 11</v>
          </cell>
          <cell r="F475" t="str">
            <v>7131 NA</v>
          </cell>
          <cell r="G475" t="str">
            <v>Lichtenvoorde</v>
          </cell>
          <cell r="H475" t="str">
            <v>lichtenvoorde@hubo.nl</v>
          </cell>
          <cell r="I475" t="str">
            <v>0544-377601</v>
          </cell>
          <cell r="J475" t="str">
            <v>06-22938573</v>
          </cell>
          <cell r="K475" t="str">
            <v>CCS</v>
          </cell>
          <cell r="L475" t="str">
            <v>M</v>
          </cell>
          <cell r="M475">
            <v>21555</v>
          </cell>
          <cell r="N475" t="str">
            <v>D.J.A.</v>
          </cell>
        </row>
        <row r="476">
          <cell r="A476">
            <v>161844</v>
          </cell>
          <cell r="B476" t="str">
            <v>Pothoven  Nienke</v>
          </cell>
          <cell r="C476" t="str">
            <v>BV De Driehoek</v>
          </cell>
          <cell r="D476">
            <v>10521</v>
          </cell>
          <cell r="E476" t="str">
            <v>Muldershof 54</v>
          </cell>
          <cell r="F476" t="str">
            <v>7135 TX</v>
          </cell>
          <cell r="G476" t="str">
            <v>Harreveld</v>
          </cell>
          <cell r="H476" t="str">
            <v>nienkepothoven@live.nl</v>
          </cell>
          <cell r="J476" t="str">
            <v>06-39470655</v>
          </cell>
          <cell r="K476" t="str">
            <v>CCS</v>
          </cell>
          <cell r="L476" t="str">
            <v>F</v>
          </cell>
          <cell r="M476">
            <v>33655</v>
          </cell>
          <cell r="N476" t="str">
            <v>N.E.</v>
          </cell>
        </row>
        <row r="477">
          <cell r="A477">
            <v>222885</v>
          </cell>
          <cell r="B477" t="str">
            <v>Prinsen  Charl</v>
          </cell>
          <cell r="C477" t="str">
            <v>BV Reetmólle</v>
          </cell>
          <cell r="D477">
            <v>10451</v>
          </cell>
          <cell r="E477" t="str">
            <v>Dumasweg 18</v>
          </cell>
          <cell r="F477" t="str">
            <v>7161 ZZ</v>
          </cell>
          <cell r="G477" t="str">
            <v>Neede</v>
          </cell>
          <cell r="H477" t="str">
            <v>cprinsen@pm.me</v>
          </cell>
          <cell r="I477" t="str">
            <v>0545-293506</v>
          </cell>
          <cell r="J477">
            <v>626442110</v>
          </cell>
          <cell r="K477" t="str">
            <v>CCS</v>
          </cell>
          <cell r="L477" t="str">
            <v>M</v>
          </cell>
          <cell r="M477">
            <v>30311</v>
          </cell>
          <cell r="N477" t="str">
            <v>C.A.W.</v>
          </cell>
        </row>
        <row r="478">
          <cell r="A478">
            <v>108000</v>
          </cell>
          <cell r="B478" t="str">
            <v>Prinsen  Dinand</v>
          </cell>
          <cell r="C478" t="str">
            <v>BV Ellenkamp</v>
          </cell>
          <cell r="D478">
            <v>10435</v>
          </cell>
          <cell r="E478" t="str">
            <v>De Pas 24</v>
          </cell>
          <cell r="F478" t="str">
            <v>7273 RG</v>
          </cell>
          <cell r="G478" t="str">
            <v>Haarlo</v>
          </cell>
          <cell r="H478" t="str">
            <v>dinand.prinsen@outlook.com</v>
          </cell>
          <cell r="I478" t="str">
            <v>0545-761410</v>
          </cell>
          <cell r="J478" t="str">
            <v>06-20622887</v>
          </cell>
          <cell r="K478" t="str">
            <v>CCS</v>
          </cell>
          <cell r="L478" t="str">
            <v>M</v>
          </cell>
          <cell r="M478">
            <v>22922</v>
          </cell>
          <cell r="N478" t="str">
            <v>B.D.</v>
          </cell>
        </row>
        <row r="479">
          <cell r="A479">
            <v>246540</v>
          </cell>
          <cell r="B479" t="str">
            <v>Prinsen  Lisanne</v>
          </cell>
          <cell r="C479" t="str">
            <v>BV Ellenkamp</v>
          </cell>
          <cell r="D479">
            <v>10435</v>
          </cell>
          <cell r="E479" t="str">
            <v>Borculoseweg 1</v>
          </cell>
          <cell r="F479" t="str">
            <v>7273 SJ</v>
          </cell>
          <cell r="G479" t="str">
            <v>Haarlo</v>
          </cell>
          <cell r="H479" t="str">
            <v>lisanneprinsen@live.nl</v>
          </cell>
          <cell r="I479" t="str">
            <v>0545-287566</v>
          </cell>
          <cell r="J479" t="str">
            <v>06-20778486</v>
          </cell>
          <cell r="K479" t="str">
            <v>CRL</v>
          </cell>
          <cell r="L479" t="str">
            <v>F</v>
          </cell>
          <cell r="M479">
            <v>33548</v>
          </cell>
          <cell r="N479" t="str">
            <v>L.</v>
          </cell>
        </row>
        <row r="480">
          <cell r="A480">
            <v>141818</v>
          </cell>
          <cell r="B480" t="str">
            <v>Prinzen  Bennie</v>
          </cell>
          <cell r="C480" t="str">
            <v>BV B.V.V. '75</v>
          </cell>
          <cell r="D480">
            <v>10517</v>
          </cell>
          <cell r="E480" t="str">
            <v>Nieuwstraat 54</v>
          </cell>
          <cell r="F480" t="str">
            <v>7091 DH</v>
          </cell>
          <cell r="G480" t="str">
            <v>Dinxperlo</v>
          </cell>
          <cell r="H480" t="str">
            <v>bennieprinzen@gmail.com</v>
          </cell>
          <cell r="J480" t="str">
            <v>06-22667967</v>
          </cell>
          <cell r="K480" t="str">
            <v>CCS</v>
          </cell>
          <cell r="L480" t="str">
            <v>M</v>
          </cell>
          <cell r="M480">
            <v>19894</v>
          </cell>
          <cell r="N480" t="str">
            <v>B.</v>
          </cell>
        </row>
        <row r="481">
          <cell r="A481">
            <v>181460</v>
          </cell>
          <cell r="B481" t="str">
            <v>Prinzen  Cris</v>
          </cell>
          <cell r="C481" t="str">
            <v>BV Schiller</v>
          </cell>
          <cell r="D481">
            <v>10522</v>
          </cell>
          <cell r="E481" t="str">
            <v>De Miggelt 28</v>
          </cell>
          <cell r="F481" t="str">
            <v>7121 HB</v>
          </cell>
          <cell r="G481" t="str">
            <v>Aalten</v>
          </cell>
          <cell r="H481" t="str">
            <v>cristianprinzen@hotmail.com</v>
          </cell>
          <cell r="J481" t="str">
            <v>06-53784275</v>
          </cell>
          <cell r="K481" t="str">
            <v>CCS</v>
          </cell>
          <cell r="L481" t="str">
            <v>M</v>
          </cell>
          <cell r="M481">
            <v>31024</v>
          </cell>
          <cell r="N481" t="str">
            <v>C.</v>
          </cell>
        </row>
        <row r="482">
          <cell r="A482">
            <v>203313</v>
          </cell>
          <cell r="B482" t="str">
            <v>Pronk  Arjan</v>
          </cell>
          <cell r="C482" t="str">
            <v>BV  De Kroon Eibergen</v>
          </cell>
          <cell r="D482">
            <v>10447</v>
          </cell>
          <cell r="E482" t="str">
            <v>Borculoseweg 23</v>
          </cell>
          <cell r="F482" t="str">
            <v>7151 MN</v>
          </cell>
          <cell r="G482" t="str">
            <v>Eibergen</v>
          </cell>
          <cell r="H482" t="str">
            <v>tres79@live.nl</v>
          </cell>
          <cell r="J482">
            <v>641738746</v>
          </cell>
          <cell r="K482" t="str">
            <v>CCS</v>
          </cell>
          <cell r="L482" t="str">
            <v>M</v>
          </cell>
          <cell r="M482">
            <v>29064</v>
          </cell>
          <cell r="N482" t="str">
            <v>A</v>
          </cell>
        </row>
        <row r="483">
          <cell r="A483">
            <v>219912</v>
          </cell>
          <cell r="B483" t="str">
            <v>Raa Te Therjon</v>
          </cell>
          <cell r="C483" t="str">
            <v>BC Bousema Lochem</v>
          </cell>
          <cell r="D483">
            <v>13482</v>
          </cell>
          <cell r="E483" t="str">
            <v>Margrietlaan 6</v>
          </cell>
          <cell r="F483" t="str">
            <v>7261 CD</v>
          </cell>
          <cell r="G483" t="str">
            <v>Ruurlo</v>
          </cell>
          <cell r="H483" t="str">
            <v>therjon@gmail.com</v>
          </cell>
          <cell r="J483" t="str">
            <v>06-15949374</v>
          </cell>
          <cell r="K483" t="str">
            <v>CCS</v>
          </cell>
          <cell r="L483" t="str">
            <v>M</v>
          </cell>
          <cell r="M483">
            <v>32708</v>
          </cell>
          <cell r="N483" t="str">
            <v>T</v>
          </cell>
        </row>
        <row r="484">
          <cell r="A484">
            <v>130563</v>
          </cell>
          <cell r="B484" t="str">
            <v>Raaij van Bennie</v>
          </cell>
          <cell r="C484" t="str">
            <v>BV De Kroon Groenlo</v>
          </cell>
          <cell r="D484">
            <v>10446</v>
          </cell>
          <cell r="E484" t="str">
            <v>Notenboomstraat 4</v>
          </cell>
          <cell r="F484" t="str">
            <v>7141 AC</v>
          </cell>
          <cell r="G484" t="str">
            <v>Groenlo</v>
          </cell>
          <cell r="H484" t="str">
            <v>bvraaij@gmail.com</v>
          </cell>
          <cell r="J484" t="str">
            <v>06-22967531</v>
          </cell>
          <cell r="K484" t="str">
            <v>CRL</v>
          </cell>
          <cell r="L484" t="str">
            <v>M</v>
          </cell>
          <cell r="M484">
            <v>21570</v>
          </cell>
          <cell r="N484" t="str">
            <v>B.</v>
          </cell>
        </row>
        <row r="485">
          <cell r="A485">
            <v>116442</v>
          </cell>
          <cell r="B485" t="str">
            <v>Rappard  Bert</v>
          </cell>
          <cell r="C485" t="str">
            <v>BV 't Wapen Van Borculo</v>
          </cell>
          <cell r="D485">
            <v>12816</v>
          </cell>
          <cell r="E485" t="str">
            <v>Hertog Van Gelrestraat 1</v>
          </cell>
          <cell r="F485" t="str">
            <v>7271 XA</v>
          </cell>
          <cell r="G485" t="str">
            <v>Borculo</v>
          </cell>
          <cell r="H485" t="str">
            <v>rappard47@hetnet.nl</v>
          </cell>
          <cell r="I485" t="str">
            <v>0545-273167</v>
          </cell>
          <cell r="K485" t="str">
            <v>CCS</v>
          </cell>
          <cell r="L485" t="str">
            <v>M</v>
          </cell>
          <cell r="M485">
            <v>17360</v>
          </cell>
          <cell r="N485" t="str">
            <v>A.C.B.</v>
          </cell>
        </row>
        <row r="486">
          <cell r="A486">
            <v>114047</v>
          </cell>
          <cell r="B486" t="str">
            <v>Rappard  Wim</v>
          </cell>
          <cell r="C486" t="str">
            <v>BV 't Wapen Van Borculo</v>
          </cell>
          <cell r="D486">
            <v>12816</v>
          </cell>
          <cell r="E486" t="str">
            <v>Heerlijkheidstraat 35</v>
          </cell>
          <cell r="F486" t="str">
            <v>7271 VG</v>
          </cell>
          <cell r="G486" t="str">
            <v>Borculo</v>
          </cell>
          <cell r="H486" t="str">
            <v>klein31@caiway.nl</v>
          </cell>
          <cell r="I486" t="str">
            <v>0545-272297</v>
          </cell>
          <cell r="K486" t="str">
            <v>CCS</v>
          </cell>
          <cell r="L486" t="str">
            <v>M</v>
          </cell>
          <cell r="M486">
            <v>15310</v>
          </cell>
          <cell r="N486" t="str">
            <v>G.W.</v>
          </cell>
        </row>
        <row r="487">
          <cell r="A487">
            <v>149477</v>
          </cell>
          <cell r="B487" t="str">
            <v>Ratering  Corine</v>
          </cell>
          <cell r="C487" t="str">
            <v>BV Ons Huis</v>
          </cell>
          <cell r="D487">
            <v>10519</v>
          </cell>
          <cell r="E487" t="str">
            <v>Vriezenkamp 32</v>
          </cell>
          <cell r="F487" t="str">
            <v>7091 ZB</v>
          </cell>
          <cell r="G487" t="str">
            <v>Dinxperlo</v>
          </cell>
          <cell r="H487" t="str">
            <v>coriner123@gmail.com</v>
          </cell>
          <cell r="J487" t="str">
            <v>06-55346788</v>
          </cell>
          <cell r="K487" t="str">
            <v>CCS</v>
          </cell>
          <cell r="L487" t="str">
            <v>F</v>
          </cell>
          <cell r="M487">
            <v>24401</v>
          </cell>
          <cell r="N487" t="str">
            <v>C.</v>
          </cell>
        </row>
        <row r="488">
          <cell r="A488">
            <v>209921</v>
          </cell>
          <cell r="B488" t="str">
            <v>Reijerink  Peter</v>
          </cell>
          <cell r="C488" t="str">
            <v>BC Neede</v>
          </cell>
          <cell r="D488">
            <v>10459</v>
          </cell>
          <cell r="E488" t="str">
            <v>Kempershof 21 K</v>
          </cell>
          <cell r="F488" t="str">
            <v>7161 XA</v>
          </cell>
          <cell r="G488" t="str">
            <v>Neede</v>
          </cell>
          <cell r="H488" t="str">
            <v>peterreijerink@hotmail.com</v>
          </cell>
          <cell r="I488" t="str">
            <v>0545-295530</v>
          </cell>
          <cell r="K488" t="str">
            <v>CCS</v>
          </cell>
          <cell r="L488" t="str">
            <v>M</v>
          </cell>
          <cell r="M488">
            <v>22778</v>
          </cell>
          <cell r="N488" t="str">
            <v>P.</v>
          </cell>
        </row>
        <row r="489">
          <cell r="A489">
            <v>180632</v>
          </cell>
          <cell r="B489" t="str">
            <v>Reimerink  Mirjam</v>
          </cell>
          <cell r="C489" t="str">
            <v>BC De Wieke</v>
          </cell>
          <cell r="D489">
            <v>12063</v>
          </cell>
          <cell r="E489" t="str">
            <v>Trompstraat 23</v>
          </cell>
          <cell r="F489" t="str">
            <v>7482 VW</v>
          </cell>
          <cell r="G489" t="str">
            <v>Haaksbergen</v>
          </cell>
          <cell r="H489" t="str">
            <v>mgj.reimerink@gmail.com</v>
          </cell>
          <cell r="I489" t="str">
            <v>053-5728326</v>
          </cell>
          <cell r="K489" t="str">
            <v>CCS</v>
          </cell>
          <cell r="L489" t="str">
            <v>F</v>
          </cell>
          <cell r="M489">
            <v>22491</v>
          </cell>
          <cell r="N489" t="str">
            <v>M.G.J.</v>
          </cell>
        </row>
        <row r="490">
          <cell r="A490">
            <v>132717</v>
          </cell>
          <cell r="B490" t="str">
            <v>Reinderink  Rene</v>
          </cell>
          <cell r="C490" t="str">
            <v>BV Reetmólle</v>
          </cell>
          <cell r="D490">
            <v>10451</v>
          </cell>
          <cell r="E490" t="str">
            <v>Past C M v Everdingenstr 40</v>
          </cell>
          <cell r="F490" t="str">
            <v>7165 AK</v>
          </cell>
          <cell r="G490" t="str">
            <v>Rietmolen</v>
          </cell>
          <cell r="H490" t="str">
            <v>renereinderink@hotmail.com</v>
          </cell>
          <cell r="J490" t="str">
            <v>06-29410637</v>
          </cell>
          <cell r="K490" t="str">
            <v>CCS</v>
          </cell>
          <cell r="L490" t="str">
            <v>M</v>
          </cell>
          <cell r="M490">
            <v>27819</v>
          </cell>
          <cell r="N490" t="str">
            <v>R.</v>
          </cell>
        </row>
        <row r="491">
          <cell r="A491">
            <v>161330</v>
          </cell>
          <cell r="B491" t="str">
            <v>Reinders  Andre</v>
          </cell>
          <cell r="C491" t="str">
            <v>BV De Barbier</v>
          </cell>
          <cell r="D491">
            <v>11985</v>
          </cell>
          <cell r="E491" t="str">
            <v>Bellenbroeksdijk 7</v>
          </cell>
          <cell r="F491" t="str">
            <v>7137 HD</v>
          </cell>
          <cell r="G491" t="str">
            <v>Lievelde</v>
          </cell>
          <cell r="H491" t="str">
            <v>andre.reinders@live.nl</v>
          </cell>
          <cell r="I491" t="str">
            <v>0544-464901</v>
          </cell>
          <cell r="J491" t="str">
            <v>06-57527852</v>
          </cell>
          <cell r="K491" t="str">
            <v>CCS</v>
          </cell>
          <cell r="L491" t="str">
            <v>M</v>
          </cell>
          <cell r="M491">
            <v>17740</v>
          </cell>
          <cell r="N491" t="str">
            <v>A.</v>
          </cell>
        </row>
        <row r="492">
          <cell r="A492">
            <v>270750</v>
          </cell>
          <cell r="B492" t="str">
            <v>Reinders  Jack</v>
          </cell>
          <cell r="C492" t="str">
            <v>BC Bousema Lochem</v>
          </cell>
          <cell r="D492">
            <v>13482</v>
          </cell>
          <cell r="E492" t="str">
            <v>Zwiepseweg 31</v>
          </cell>
          <cell r="F492" t="str">
            <v>7241 GN</v>
          </cell>
          <cell r="G492" t="str">
            <v>Lochem</v>
          </cell>
          <cell r="H492" t="str">
            <v>jack.reinders@gmail.com</v>
          </cell>
          <cell r="J492" t="str">
            <v>06-51840303</v>
          </cell>
          <cell r="K492" t="str">
            <v>CCS</v>
          </cell>
          <cell r="L492" t="str">
            <v>M</v>
          </cell>
          <cell r="M492">
            <v>26363</v>
          </cell>
          <cell r="N492" t="str">
            <v>J.H.A.L.</v>
          </cell>
        </row>
        <row r="493">
          <cell r="A493">
            <v>112974</v>
          </cell>
          <cell r="B493" t="str">
            <v>Rensink  Gert</v>
          </cell>
          <cell r="C493" t="str">
            <v>BV De Driesprong</v>
          </cell>
          <cell r="D493">
            <v>10510</v>
          </cell>
          <cell r="E493" t="str">
            <v>Patrimoniumstraat 9</v>
          </cell>
          <cell r="F493" t="str">
            <v>7121 CG</v>
          </cell>
          <cell r="G493" t="str">
            <v>Aalten</v>
          </cell>
          <cell r="H493" t="str">
            <v>gjrensink@hotmail.com</v>
          </cell>
          <cell r="I493" t="str">
            <v>0543-476398</v>
          </cell>
          <cell r="J493" t="str">
            <v>06-18683005</v>
          </cell>
          <cell r="K493" t="str">
            <v>CCS</v>
          </cell>
          <cell r="L493" t="str">
            <v>M</v>
          </cell>
          <cell r="M493">
            <v>21361</v>
          </cell>
          <cell r="N493" t="str">
            <v>G.</v>
          </cell>
        </row>
        <row r="494">
          <cell r="A494">
            <v>123901</v>
          </cell>
          <cell r="B494" t="str">
            <v>Rensink  Henk</v>
          </cell>
          <cell r="C494" t="str">
            <v>Ons Genoegen Heurne</v>
          </cell>
          <cell r="D494">
            <v>10576</v>
          </cell>
          <cell r="E494" t="str">
            <v>De Meibrink 13</v>
          </cell>
          <cell r="F494" t="str">
            <v>7091 ZH</v>
          </cell>
          <cell r="G494" t="str">
            <v>Dinxperlo</v>
          </cell>
          <cell r="H494" t="str">
            <v>Henkrensink@gmail.com</v>
          </cell>
          <cell r="J494" t="str">
            <v>06-20106734</v>
          </cell>
          <cell r="K494" t="str">
            <v>CCS</v>
          </cell>
          <cell r="L494" t="str">
            <v>M</v>
          </cell>
          <cell r="M494">
            <v>22802</v>
          </cell>
          <cell r="N494" t="str">
            <v>H.</v>
          </cell>
        </row>
        <row r="495">
          <cell r="A495">
            <v>157798</v>
          </cell>
          <cell r="B495" t="str">
            <v>Reusen  Tom</v>
          </cell>
          <cell r="C495" t="str">
            <v>BV Ons Huis</v>
          </cell>
          <cell r="D495">
            <v>10519</v>
          </cell>
          <cell r="E495" t="str">
            <v>Aaldersbeeklaan 88</v>
          </cell>
          <cell r="F495" t="str">
            <v>7091 EK</v>
          </cell>
          <cell r="G495" t="str">
            <v>Dinxperlo</v>
          </cell>
          <cell r="H495" t="str">
            <v>tomreusen@gmail.com</v>
          </cell>
          <cell r="I495" t="str">
            <v>0315-653133</v>
          </cell>
          <cell r="J495" t="str">
            <v>06-20632418</v>
          </cell>
          <cell r="K495" t="str">
            <v>CCS</v>
          </cell>
          <cell r="L495" t="str">
            <v>M</v>
          </cell>
          <cell r="M495">
            <v>25631</v>
          </cell>
          <cell r="N495" t="str">
            <v>T.J.M.</v>
          </cell>
        </row>
        <row r="496">
          <cell r="A496">
            <v>123903</v>
          </cell>
          <cell r="B496" t="str">
            <v>Reussing  Hans</v>
          </cell>
          <cell r="C496" t="str">
            <v>Ons Genoegen Heurne</v>
          </cell>
          <cell r="D496">
            <v>10576</v>
          </cell>
          <cell r="E496" t="str">
            <v>Caspersstraat 2</v>
          </cell>
          <cell r="F496" t="str">
            <v>7095 BC</v>
          </cell>
          <cell r="G496" t="str">
            <v>De Heurne</v>
          </cell>
          <cell r="H496" t="str">
            <v>cafebruggink2@hetnet.nl</v>
          </cell>
          <cell r="I496" t="str">
            <v>0315-651405</v>
          </cell>
          <cell r="K496" t="str">
            <v>CCS</v>
          </cell>
          <cell r="L496" t="str">
            <v>M</v>
          </cell>
          <cell r="M496">
            <v>22985</v>
          </cell>
          <cell r="N496" t="str">
            <v>H.</v>
          </cell>
        </row>
        <row r="497">
          <cell r="A497">
            <v>224516</v>
          </cell>
          <cell r="B497" t="str">
            <v>Reussing  Sjaak</v>
          </cell>
          <cell r="C497" t="str">
            <v>Ons Genoegen Heurne</v>
          </cell>
          <cell r="D497">
            <v>10576</v>
          </cell>
          <cell r="E497" t="str">
            <v>Caspersstraat 2</v>
          </cell>
          <cell r="F497" t="str">
            <v>7095 BC</v>
          </cell>
          <cell r="G497" t="str">
            <v>De Heurne</v>
          </cell>
          <cell r="J497">
            <v>613204019</v>
          </cell>
          <cell r="K497" t="str">
            <v>CCS</v>
          </cell>
          <cell r="L497" t="str">
            <v>M</v>
          </cell>
          <cell r="M497">
            <v>35221</v>
          </cell>
          <cell r="N497" t="str">
            <v>S</v>
          </cell>
        </row>
        <row r="498">
          <cell r="A498">
            <v>125404</v>
          </cell>
          <cell r="B498" t="str">
            <v>Rietmole te Nick</v>
          </cell>
          <cell r="C498" t="str">
            <v>BV Reetmólle</v>
          </cell>
          <cell r="D498">
            <v>10451</v>
          </cell>
          <cell r="E498" t="str">
            <v>Het Olland 18</v>
          </cell>
          <cell r="F498" t="str">
            <v>7165 CD</v>
          </cell>
          <cell r="G498" t="str">
            <v>Rietmolen</v>
          </cell>
          <cell r="H498" t="str">
            <v>nickterietmole@gmail.com</v>
          </cell>
          <cell r="I498" t="str">
            <v>0545-221776</v>
          </cell>
          <cell r="J498" t="str">
            <v>06-53530226</v>
          </cell>
          <cell r="K498" t="str">
            <v>CCS</v>
          </cell>
          <cell r="L498" t="str">
            <v>M</v>
          </cell>
          <cell r="M498">
            <v>24294</v>
          </cell>
          <cell r="N498" t="str">
            <v>N.T.</v>
          </cell>
        </row>
        <row r="499">
          <cell r="A499">
            <v>148071</v>
          </cell>
          <cell r="B499" t="str">
            <v>Rikhof  Robert</v>
          </cell>
          <cell r="C499" t="str">
            <v>BV 't Stuupke</v>
          </cell>
          <cell r="D499">
            <v>11216</v>
          </cell>
          <cell r="E499" t="str">
            <v>De Akker 15</v>
          </cell>
          <cell r="F499" t="str">
            <v>7481 GA</v>
          </cell>
          <cell r="G499" t="str">
            <v>Haaksbergen</v>
          </cell>
          <cell r="H499" t="str">
            <v>robertrikhof@gmail.com</v>
          </cell>
          <cell r="I499" t="str">
            <v>053-5727425</v>
          </cell>
          <cell r="J499" t="str">
            <v>06-55132699</v>
          </cell>
          <cell r="K499" t="str">
            <v>CCS</v>
          </cell>
          <cell r="L499" t="str">
            <v>M</v>
          </cell>
          <cell r="M499">
            <v>25007</v>
          </cell>
          <cell r="N499" t="str">
            <v>R.</v>
          </cell>
        </row>
        <row r="500">
          <cell r="A500">
            <v>264112</v>
          </cell>
          <cell r="B500" t="str">
            <v>Robers  Detlev</v>
          </cell>
          <cell r="C500" t="str">
            <v>BC Ivoor Groenlo</v>
          </cell>
          <cell r="D500">
            <v>10443</v>
          </cell>
          <cell r="E500" t="str">
            <v>Weststrasse 19</v>
          </cell>
          <cell r="F500">
            <v>48703</v>
          </cell>
          <cell r="G500" t="str">
            <v>Stadtlohn</v>
          </cell>
          <cell r="H500" t="str">
            <v>werner-hartog@web.de</v>
          </cell>
          <cell r="I500" t="str">
            <v>0049-1729510738</v>
          </cell>
          <cell r="K500" t="str">
            <v>CCS</v>
          </cell>
          <cell r="L500" t="str">
            <v>M</v>
          </cell>
          <cell r="M500">
            <v>22765</v>
          </cell>
          <cell r="N500" t="str">
            <v>D.</v>
          </cell>
        </row>
        <row r="501">
          <cell r="A501">
            <v>137468</v>
          </cell>
          <cell r="B501" t="str">
            <v>Roggeveld  Peter</v>
          </cell>
          <cell r="C501" t="str">
            <v>BV Ellenkamp</v>
          </cell>
          <cell r="D501">
            <v>10435</v>
          </cell>
          <cell r="E501" t="str">
            <v>Hummelsweide 26</v>
          </cell>
          <cell r="F501" t="str">
            <v>7151 KK</v>
          </cell>
          <cell r="G501" t="str">
            <v>Eibergen</v>
          </cell>
          <cell r="H501" t="str">
            <v>roggeveldpc@gmail.com</v>
          </cell>
          <cell r="J501">
            <v>623548659</v>
          </cell>
          <cell r="K501" t="str">
            <v>CCS</v>
          </cell>
          <cell r="L501" t="str">
            <v>M</v>
          </cell>
          <cell r="M501">
            <v>26883</v>
          </cell>
          <cell r="N501" t="str">
            <v>PC</v>
          </cell>
        </row>
        <row r="502">
          <cell r="A502">
            <v>203293</v>
          </cell>
          <cell r="B502" t="str">
            <v>Rooks  Bennie</v>
          </cell>
          <cell r="C502" t="str">
            <v>BV De Kroon Groenlo</v>
          </cell>
          <cell r="D502">
            <v>10446</v>
          </cell>
          <cell r="E502" t="str">
            <v>Laantje Van Lasonder 31</v>
          </cell>
          <cell r="F502" t="str">
            <v>7141 DA</v>
          </cell>
          <cell r="G502" t="str">
            <v>Groenlo</v>
          </cell>
          <cell r="H502" t="str">
            <v>bjm.rooks@kpnmail.nl</v>
          </cell>
          <cell r="I502" t="str">
            <v>0544-461081</v>
          </cell>
          <cell r="J502" t="str">
            <v>06-23844531</v>
          </cell>
          <cell r="K502" t="str">
            <v>CCS</v>
          </cell>
          <cell r="L502" t="str">
            <v>M</v>
          </cell>
          <cell r="M502">
            <v>20072</v>
          </cell>
          <cell r="N502" t="str">
            <v>B.J.M.</v>
          </cell>
        </row>
        <row r="503">
          <cell r="A503">
            <v>205554</v>
          </cell>
          <cell r="B503" t="str">
            <v>Rooks  Dave</v>
          </cell>
          <cell r="C503" t="str">
            <v>BC Ivoor Groenlo</v>
          </cell>
          <cell r="D503">
            <v>10443</v>
          </cell>
          <cell r="E503" t="str">
            <v>Schoolstraat 7</v>
          </cell>
          <cell r="F503" t="str">
            <v>7141 BW</v>
          </cell>
          <cell r="G503" t="str">
            <v>Groenlo</v>
          </cell>
          <cell r="H503" t="str">
            <v>hotelpot@live.nl</v>
          </cell>
          <cell r="I503" t="str">
            <v>0544-461986</v>
          </cell>
          <cell r="J503" t="str">
            <v>06-83386439</v>
          </cell>
          <cell r="K503" t="str">
            <v>CCS</v>
          </cell>
          <cell r="L503" t="str">
            <v>M</v>
          </cell>
          <cell r="M503">
            <v>34920</v>
          </cell>
          <cell r="N503" t="str">
            <v>D.</v>
          </cell>
        </row>
        <row r="504">
          <cell r="A504">
            <v>146155</v>
          </cell>
          <cell r="B504" t="str">
            <v>Rotering  Jozef</v>
          </cell>
          <cell r="C504" t="str">
            <v>BV Grensstoters Rekken</v>
          </cell>
          <cell r="D504">
            <v>10439</v>
          </cell>
          <cell r="E504" t="str">
            <v>Oldenkotseweg 11</v>
          </cell>
          <cell r="F504" t="str">
            <v>7157 BV</v>
          </cell>
          <cell r="G504" t="str">
            <v>Rekken</v>
          </cell>
          <cell r="H504" t="str">
            <v>j.rotering@hetnet.nl</v>
          </cell>
          <cell r="I504" t="str">
            <v>0545-431250</v>
          </cell>
          <cell r="K504" t="str">
            <v>CCS</v>
          </cell>
          <cell r="L504" t="str">
            <v>M</v>
          </cell>
          <cell r="M504">
            <v>25070</v>
          </cell>
          <cell r="N504" t="str">
            <v>J.</v>
          </cell>
        </row>
        <row r="505">
          <cell r="A505">
            <v>152685</v>
          </cell>
          <cell r="B505" t="str">
            <v>Rougoor  Henk</v>
          </cell>
          <cell r="C505" t="str">
            <v>BV Ons Huis</v>
          </cell>
          <cell r="D505">
            <v>10519</v>
          </cell>
          <cell r="E505" t="str">
            <v>Wendelenkamp 129</v>
          </cell>
          <cell r="F505" t="str">
            <v>7091 TW</v>
          </cell>
          <cell r="G505" t="str">
            <v>Dinxperlo</v>
          </cell>
          <cell r="H505" t="str">
            <v>rougoorvdspek@hotmail.com</v>
          </cell>
          <cell r="J505" t="str">
            <v>06-36025550</v>
          </cell>
          <cell r="K505" t="str">
            <v>CCS</v>
          </cell>
          <cell r="L505" t="str">
            <v>M</v>
          </cell>
          <cell r="M505">
            <v>17661</v>
          </cell>
          <cell r="N505" t="str">
            <v>H.</v>
          </cell>
        </row>
        <row r="506">
          <cell r="A506">
            <v>209574</v>
          </cell>
          <cell r="B506" t="str">
            <v>Rougoor  Willie</v>
          </cell>
          <cell r="C506" t="str">
            <v>Ons Genoegen Heurne</v>
          </cell>
          <cell r="D506">
            <v>10576</v>
          </cell>
          <cell r="E506" t="str">
            <v>Lage Heurnseweg 72</v>
          </cell>
          <cell r="F506" t="str">
            <v>7095AV</v>
          </cell>
          <cell r="G506" t="str">
            <v>De Heurne</v>
          </cell>
          <cell r="H506" t="str">
            <v>wbrougoor@gmail.com</v>
          </cell>
          <cell r="J506" t="str">
            <v>06-51315166</v>
          </cell>
          <cell r="K506" t="str">
            <v>CCS</v>
          </cell>
          <cell r="L506" t="str">
            <v>M</v>
          </cell>
          <cell r="M506">
            <v>21026</v>
          </cell>
          <cell r="N506" t="str">
            <v>W.</v>
          </cell>
        </row>
        <row r="507">
          <cell r="A507">
            <v>183959</v>
          </cell>
          <cell r="B507" t="str">
            <v>Rouwhorst  Bennie</v>
          </cell>
          <cell r="C507" t="str">
            <v>BV 't Kevelder</v>
          </cell>
          <cell r="D507">
            <v>10438</v>
          </cell>
          <cell r="E507" t="str">
            <v>Bongershoek 9</v>
          </cell>
          <cell r="F507" t="str">
            <v>7064 GP</v>
          </cell>
          <cell r="G507" t="str">
            <v>Silvolde</v>
          </cell>
          <cell r="H507" t="str">
            <v>rouwhorst1@hetnet.nl</v>
          </cell>
          <cell r="J507" t="str">
            <v>06-23700591</v>
          </cell>
          <cell r="K507" t="str">
            <v>CCS</v>
          </cell>
          <cell r="L507" t="str">
            <v>M</v>
          </cell>
          <cell r="M507">
            <v>15869</v>
          </cell>
          <cell r="N507" t="str">
            <v>B.</v>
          </cell>
        </row>
        <row r="508">
          <cell r="A508">
            <v>181630</v>
          </cell>
          <cell r="B508" t="str">
            <v>Rouwhorst  Jos</v>
          </cell>
          <cell r="C508" t="str">
            <v>BV 't Kevelder</v>
          </cell>
          <cell r="D508">
            <v>10438</v>
          </cell>
          <cell r="E508" t="str">
            <v>Zieuwentseweg 56</v>
          </cell>
          <cell r="F508" t="str">
            <v>7136 LC</v>
          </cell>
          <cell r="G508" t="str">
            <v>Zieuwent</v>
          </cell>
          <cell r="H508" t="str">
            <v>jos.rouwhorst@gmail.com</v>
          </cell>
          <cell r="I508" t="str">
            <v>0544-351532</v>
          </cell>
          <cell r="J508">
            <v>620465935</v>
          </cell>
          <cell r="K508" t="str">
            <v>CCS</v>
          </cell>
          <cell r="L508" t="str">
            <v>M</v>
          </cell>
          <cell r="M508">
            <v>15417</v>
          </cell>
          <cell r="N508" t="str">
            <v>J.J.M.</v>
          </cell>
        </row>
        <row r="509">
          <cell r="A509">
            <v>237312</v>
          </cell>
          <cell r="B509" t="str">
            <v>Ruesink  Jessica</v>
          </cell>
          <cell r="C509" t="str">
            <v>BV De Driehoek</v>
          </cell>
          <cell r="D509">
            <v>10521</v>
          </cell>
          <cell r="E509" t="str">
            <v>Goudenregenstraat 31</v>
          </cell>
          <cell r="F509" t="str">
            <v>7131 ZV</v>
          </cell>
          <cell r="G509" t="str">
            <v>Lichtenvoorde</v>
          </cell>
          <cell r="H509" t="str">
            <v>jessicaruesink@hotmail.com</v>
          </cell>
          <cell r="J509" t="str">
            <v>06-51258568</v>
          </cell>
          <cell r="K509" t="str">
            <v>CCS</v>
          </cell>
          <cell r="L509" t="str">
            <v>F</v>
          </cell>
          <cell r="M509">
            <v>29720</v>
          </cell>
          <cell r="N509" t="str">
            <v>J.</v>
          </cell>
        </row>
        <row r="510">
          <cell r="A510">
            <v>271346</v>
          </cell>
          <cell r="B510" t="str">
            <v>Ruijter de Frank</v>
          </cell>
          <cell r="C510" t="str">
            <v>BV 't Stuupke</v>
          </cell>
          <cell r="D510">
            <v>11216</v>
          </cell>
          <cell r="E510" t="str">
            <v>Kattenhaarsweg 75</v>
          </cell>
          <cell r="F510" t="str">
            <v>7462 EP</v>
          </cell>
          <cell r="G510" t="str">
            <v>Rijssen</v>
          </cell>
          <cell r="H510" t="str">
            <v>frank37deruyter@gmail.com</v>
          </cell>
          <cell r="J510" t="str">
            <v>06-23210493</v>
          </cell>
          <cell r="K510" t="str">
            <v>CCS</v>
          </cell>
          <cell r="L510" t="str">
            <v>M</v>
          </cell>
          <cell r="M510">
            <v>25968</v>
          </cell>
          <cell r="N510" t="str">
            <v>F.</v>
          </cell>
        </row>
        <row r="511">
          <cell r="A511">
            <v>241038</v>
          </cell>
          <cell r="B511" t="str">
            <v>Rutgers  Han</v>
          </cell>
          <cell r="C511" t="str">
            <v>BV Ons Huis</v>
          </cell>
          <cell r="D511">
            <v>10519</v>
          </cell>
          <cell r="E511" t="str">
            <v>Bosmanslaan 55</v>
          </cell>
          <cell r="F511" t="str">
            <v>7091 VX</v>
          </cell>
          <cell r="G511" t="str">
            <v>Dinxperlo</v>
          </cell>
          <cell r="H511" t="str">
            <v>rtgrs1951@gmail.com</v>
          </cell>
          <cell r="I511" t="str">
            <v>0315-655809</v>
          </cell>
          <cell r="J511" t="str">
            <v>06-20422484</v>
          </cell>
          <cell r="K511" t="str">
            <v>CCS</v>
          </cell>
          <cell r="L511" t="str">
            <v>M</v>
          </cell>
          <cell r="M511">
            <v>18729</v>
          </cell>
          <cell r="N511" t="str">
            <v>D.J.</v>
          </cell>
        </row>
        <row r="512">
          <cell r="A512">
            <v>126019</v>
          </cell>
          <cell r="B512" t="str">
            <v>Rutgers  Richard</v>
          </cell>
          <cell r="C512" t="str">
            <v>BV Schiller</v>
          </cell>
          <cell r="D512">
            <v>10522</v>
          </cell>
          <cell r="E512" t="str">
            <v>Bredevoortsestraatweg 115</v>
          </cell>
          <cell r="F512" t="str">
            <v>7121 BG</v>
          </cell>
          <cell r="G512" t="str">
            <v>Aalten</v>
          </cell>
          <cell r="H512" t="str">
            <v>r.rutgers1993@kpnmail.nl</v>
          </cell>
          <cell r="I512" t="str">
            <v>0543-477948</v>
          </cell>
          <cell r="J512">
            <v>620541034</v>
          </cell>
          <cell r="K512" t="str">
            <v>CCS</v>
          </cell>
          <cell r="L512" t="str">
            <v>M</v>
          </cell>
          <cell r="M512">
            <v>25915</v>
          </cell>
          <cell r="N512" t="str">
            <v>R.</v>
          </cell>
        </row>
        <row r="513">
          <cell r="A513">
            <v>389002</v>
          </cell>
          <cell r="B513" t="str">
            <v>Rutten  Peter</v>
          </cell>
          <cell r="C513" t="str">
            <v>BV Onderschoer</v>
          </cell>
          <cell r="D513">
            <v>15813</v>
          </cell>
          <cell r="E513" t="str">
            <v>Ruurloseweg 11</v>
          </cell>
          <cell r="F513" t="str">
            <v>7244 AT</v>
          </cell>
          <cell r="G513" t="str">
            <v>Barchem</v>
          </cell>
          <cell r="H513" t="str">
            <v>p.j.rutten@gmail.com</v>
          </cell>
          <cell r="K513" t="str">
            <v>CCS</v>
          </cell>
          <cell r="L513" t="str">
            <v>M</v>
          </cell>
          <cell r="M513">
            <v>22406</v>
          </cell>
          <cell r="N513" t="str">
            <v>P.J.</v>
          </cell>
        </row>
        <row r="514">
          <cell r="A514">
            <v>387788</v>
          </cell>
          <cell r="B514" t="str">
            <v>Sack  Detlef</v>
          </cell>
          <cell r="C514" t="str">
            <v>BV Ons Huis</v>
          </cell>
          <cell r="D514">
            <v>10519</v>
          </cell>
          <cell r="E514" t="str">
            <v>Amselweg 2</v>
          </cell>
          <cell r="F514">
            <v>46395</v>
          </cell>
          <cell r="G514" t="str">
            <v>Bocholt</v>
          </cell>
          <cell r="H514" t="str">
            <v>detlefsack59@t-online.de</v>
          </cell>
          <cell r="I514" t="str">
            <v>0049-1713195079</v>
          </cell>
          <cell r="K514" t="str">
            <v>CRL</v>
          </cell>
          <cell r="L514" t="str">
            <v>M</v>
          </cell>
          <cell r="M514">
            <v>21678</v>
          </cell>
          <cell r="N514" t="str">
            <v>D.</v>
          </cell>
        </row>
        <row r="515">
          <cell r="A515">
            <v>165550</v>
          </cell>
          <cell r="B515" t="str">
            <v>Saffrie  Gerard</v>
          </cell>
          <cell r="C515" t="str">
            <v>BV 't Heukske</v>
          </cell>
          <cell r="D515">
            <v>10455</v>
          </cell>
          <cell r="E515" t="str">
            <v>Kremerstraat 11</v>
          </cell>
          <cell r="F515" t="str">
            <v>7151 AR</v>
          </cell>
          <cell r="G515" t="str">
            <v>Eibergen</v>
          </cell>
          <cell r="H515" t="str">
            <v>gersaf@live.nl</v>
          </cell>
          <cell r="I515" t="str">
            <v>0545-473350</v>
          </cell>
          <cell r="K515" t="str">
            <v>CCS</v>
          </cell>
          <cell r="L515" t="str">
            <v>M</v>
          </cell>
          <cell r="M515">
            <v>21555</v>
          </cell>
          <cell r="N515" t="str">
            <v>G.</v>
          </cell>
        </row>
        <row r="516">
          <cell r="A516">
            <v>140656</v>
          </cell>
          <cell r="B516" t="str">
            <v>Salemink  Eric</v>
          </cell>
          <cell r="C516" t="str">
            <v>BV Ons Huis</v>
          </cell>
          <cell r="D516">
            <v>10519</v>
          </cell>
          <cell r="E516" t="str">
            <v>Hutteweg 1</v>
          </cell>
          <cell r="F516" t="str">
            <v>7071 BV</v>
          </cell>
          <cell r="G516" t="str">
            <v>Ulft</v>
          </cell>
          <cell r="H516" t="str">
            <v>eric.salemink@gmail.com</v>
          </cell>
          <cell r="J516" t="str">
            <v>06-22970226</v>
          </cell>
          <cell r="K516" t="str">
            <v>CCS</v>
          </cell>
          <cell r="L516" t="str">
            <v>M</v>
          </cell>
          <cell r="M516">
            <v>24790</v>
          </cell>
          <cell r="N516" t="str">
            <v>E.</v>
          </cell>
        </row>
        <row r="517">
          <cell r="A517">
            <v>218883</v>
          </cell>
          <cell r="B517" t="str">
            <v>Samberg  Werner</v>
          </cell>
          <cell r="C517" t="str">
            <v>BC Ivoor Groenlo</v>
          </cell>
          <cell r="D517">
            <v>10443</v>
          </cell>
          <cell r="E517" t="str">
            <v>Geldereschweg 46</v>
          </cell>
          <cell r="F517" t="str">
            <v>7104 AK</v>
          </cell>
          <cell r="G517" t="str">
            <v>Winterswijk-Meddo</v>
          </cell>
          <cell r="H517" t="str">
            <v>hotelpot@live.nl</v>
          </cell>
          <cell r="J517" t="str">
            <v>06-22957985</v>
          </cell>
          <cell r="K517" t="str">
            <v>CCS</v>
          </cell>
          <cell r="L517" t="str">
            <v>M</v>
          </cell>
          <cell r="M517">
            <v>25880</v>
          </cell>
          <cell r="N517" t="str">
            <v>W.</v>
          </cell>
        </row>
        <row r="518">
          <cell r="A518">
            <v>181969</v>
          </cell>
          <cell r="B518" t="str">
            <v>Sark van Ronny</v>
          </cell>
          <cell r="C518" t="str">
            <v>BV 't Kevelder</v>
          </cell>
          <cell r="D518">
            <v>10438</v>
          </cell>
          <cell r="E518" t="str">
            <v>Robert Stolzstraat 190</v>
          </cell>
          <cell r="F518" t="str">
            <v>7558 CG</v>
          </cell>
          <cell r="G518" t="str">
            <v>Hengelo</v>
          </cell>
          <cell r="H518" t="str">
            <v>ronnyvansark@ziggo.nl</v>
          </cell>
          <cell r="J518" t="str">
            <v>06-15252841</v>
          </cell>
          <cell r="K518" t="str">
            <v>CCS</v>
          </cell>
          <cell r="L518" t="str">
            <v>M</v>
          </cell>
          <cell r="M518">
            <v>25670</v>
          </cell>
          <cell r="N518" t="str">
            <v>R</v>
          </cell>
        </row>
        <row r="519">
          <cell r="A519">
            <v>164814</v>
          </cell>
          <cell r="B519" t="str">
            <v>Sark van Wilmond</v>
          </cell>
          <cell r="C519" t="str">
            <v>BV 't Stuupke</v>
          </cell>
          <cell r="D519">
            <v>11216</v>
          </cell>
          <cell r="E519" t="str">
            <v>Ds. Van Kriekenstraat 24</v>
          </cell>
          <cell r="F519" t="str">
            <v>7481 DP</v>
          </cell>
          <cell r="G519" t="str">
            <v>Haaksbergen</v>
          </cell>
          <cell r="H519" t="str">
            <v>wilmondvansark571@kpnmail.nl</v>
          </cell>
          <cell r="I519" t="str">
            <v>053-5728047</v>
          </cell>
          <cell r="K519" t="str">
            <v>CCS</v>
          </cell>
          <cell r="L519" t="str">
            <v>M</v>
          </cell>
          <cell r="M519">
            <v>22044</v>
          </cell>
          <cell r="N519" t="str">
            <v>W.</v>
          </cell>
        </row>
        <row r="520">
          <cell r="A520">
            <v>109148</v>
          </cell>
          <cell r="B520" t="str">
            <v>Schaik van Erik</v>
          </cell>
          <cell r="C520" t="str">
            <v>BV De Driesprong</v>
          </cell>
          <cell r="D520">
            <v>10510</v>
          </cell>
          <cell r="E520" t="str">
            <v>Eerste Broekdijk 57</v>
          </cell>
          <cell r="F520" t="str">
            <v>7122 AK</v>
          </cell>
          <cell r="G520" t="str">
            <v>Aalten</v>
          </cell>
          <cell r="H520" t="str">
            <v>e.dschaik@live.nl</v>
          </cell>
          <cell r="J520" t="str">
            <v>06-25370870</v>
          </cell>
          <cell r="K520" t="str">
            <v>CCS</v>
          </cell>
          <cell r="L520" t="str">
            <v>M</v>
          </cell>
          <cell r="M520">
            <v>25823</v>
          </cell>
          <cell r="N520" t="str">
            <v>E.</v>
          </cell>
        </row>
        <row r="521">
          <cell r="A521">
            <v>183520</v>
          </cell>
          <cell r="B521" t="str">
            <v>Schaperclaus  Hennie</v>
          </cell>
          <cell r="C521" t="str">
            <v>BV 't Stuupke</v>
          </cell>
          <cell r="D521">
            <v>11216</v>
          </cell>
          <cell r="E521" t="str">
            <v>Kruiskamplaan 119</v>
          </cell>
          <cell r="F521" t="str">
            <v>7152 GC</v>
          </cell>
          <cell r="G521" t="str">
            <v>Eibergen</v>
          </cell>
          <cell r="H521" t="str">
            <v>h.schaperclaus@hetnet.nl</v>
          </cell>
          <cell r="I521" t="str">
            <v>0545-477623</v>
          </cell>
          <cell r="K521" t="str">
            <v>CCS</v>
          </cell>
          <cell r="L521" t="str">
            <v>M</v>
          </cell>
          <cell r="M521">
            <v>17266</v>
          </cell>
          <cell r="N521" t="str">
            <v>H.</v>
          </cell>
        </row>
        <row r="522">
          <cell r="A522">
            <v>144260</v>
          </cell>
          <cell r="B522" t="str">
            <v>Schaperclaus  Olaf</v>
          </cell>
          <cell r="C522" t="str">
            <v>BV 't Stuupke</v>
          </cell>
          <cell r="D522">
            <v>11216</v>
          </cell>
          <cell r="E522" t="str">
            <v>Blenkenkamp 5</v>
          </cell>
          <cell r="F522" t="str">
            <v>7151 EC</v>
          </cell>
          <cell r="G522" t="str">
            <v>Eibergen</v>
          </cell>
          <cell r="H522" t="str">
            <v>schaperclausolaf@gmail.com</v>
          </cell>
          <cell r="J522" t="str">
            <v>06-34405611</v>
          </cell>
          <cell r="K522" t="str">
            <v>CCS</v>
          </cell>
          <cell r="L522" t="str">
            <v>M</v>
          </cell>
          <cell r="M522">
            <v>26757</v>
          </cell>
          <cell r="N522" t="str">
            <v>O.</v>
          </cell>
        </row>
        <row r="523">
          <cell r="A523">
            <v>265840</v>
          </cell>
          <cell r="B523" t="str">
            <v>Scharenborg  Michel</v>
          </cell>
          <cell r="C523" t="str">
            <v>BV De Gebrande Waateren</v>
          </cell>
          <cell r="D523">
            <v>10453</v>
          </cell>
          <cell r="E523" t="str">
            <v>Het Uding 20</v>
          </cell>
          <cell r="F523" t="str">
            <v>7496 DC</v>
          </cell>
          <cell r="G523" t="str">
            <v>Hengevelde</v>
          </cell>
          <cell r="H523" t="str">
            <v>michelscharenborg@hotmail.com</v>
          </cell>
          <cell r="J523" t="str">
            <v>06-11340864</v>
          </cell>
          <cell r="K523" t="str">
            <v>CCS</v>
          </cell>
          <cell r="L523" t="str">
            <v>M</v>
          </cell>
          <cell r="M523">
            <v>28724</v>
          </cell>
          <cell r="N523" t="str">
            <v>M.</v>
          </cell>
        </row>
        <row r="524">
          <cell r="A524">
            <v>128435</v>
          </cell>
          <cell r="B524" t="str">
            <v>Scheggetman  Martin</v>
          </cell>
          <cell r="C524" t="str">
            <v>BV 't Stuupke</v>
          </cell>
          <cell r="D524">
            <v>11216</v>
          </cell>
          <cell r="E524" t="str">
            <v>Havikstraat 37</v>
          </cell>
          <cell r="F524" t="str">
            <v>7481 AG</v>
          </cell>
          <cell r="G524" t="str">
            <v>Haaksbergen</v>
          </cell>
          <cell r="H524" t="str">
            <v>m.scheggetman48@gmail.com</v>
          </cell>
          <cell r="I524" t="str">
            <v>053-5725186</v>
          </cell>
          <cell r="J524" t="str">
            <v>06-20145905</v>
          </cell>
          <cell r="K524" t="str">
            <v>CCS</v>
          </cell>
          <cell r="L524" t="str">
            <v>M</v>
          </cell>
          <cell r="M524">
            <v>17681</v>
          </cell>
          <cell r="N524" t="str">
            <v>M.</v>
          </cell>
        </row>
        <row r="525">
          <cell r="A525">
            <v>160771</v>
          </cell>
          <cell r="B525" t="str">
            <v>Schenk  Maik</v>
          </cell>
          <cell r="C525" t="str">
            <v>BV De Driehoek</v>
          </cell>
          <cell r="D525">
            <v>10521</v>
          </cell>
          <cell r="E525" t="str">
            <v>Heckinckstraat 31</v>
          </cell>
          <cell r="F525" t="str">
            <v>7131 WV</v>
          </cell>
          <cell r="G525" t="str">
            <v>Lichtenvoorde</v>
          </cell>
          <cell r="H525" t="str">
            <v>schenkmaik@hotmail.com</v>
          </cell>
          <cell r="J525" t="str">
            <v>06-48061090</v>
          </cell>
          <cell r="K525" t="str">
            <v>CCS</v>
          </cell>
          <cell r="L525" t="str">
            <v>M</v>
          </cell>
          <cell r="M525">
            <v>26481</v>
          </cell>
          <cell r="N525" t="str">
            <v>M.</v>
          </cell>
        </row>
        <row r="526">
          <cell r="A526">
            <v>107662</v>
          </cell>
          <cell r="B526" t="str">
            <v>Schenk  Paul</v>
          </cell>
          <cell r="C526" t="str">
            <v>BV De Driehoek</v>
          </cell>
          <cell r="D526">
            <v>10521</v>
          </cell>
          <cell r="E526" t="str">
            <v>Paulus Potterstraat 46</v>
          </cell>
          <cell r="F526" t="str">
            <v>7131 VM</v>
          </cell>
          <cell r="G526" t="str">
            <v>Lichtenvoorde</v>
          </cell>
          <cell r="H526" t="str">
            <v>flipper57@live.nl</v>
          </cell>
          <cell r="I526" t="str">
            <v>0544-371808</v>
          </cell>
          <cell r="J526">
            <v>620280167</v>
          </cell>
          <cell r="K526" t="str">
            <v>CCS</v>
          </cell>
          <cell r="L526" t="str">
            <v>M</v>
          </cell>
          <cell r="M526">
            <v>20888</v>
          </cell>
          <cell r="N526" t="str">
            <v>P</v>
          </cell>
        </row>
        <row r="527">
          <cell r="A527">
            <v>169063</v>
          </cell>
          <cell r="B527" t="str">
            <v>Schigt  Hans</v>
          </cell>
          <cell r="C527" t="str">
            <v>BV De Driesprong</v>
          </cell>
          <cell r="D527">
            <v>10510</v>
          </cell>
          <cell r="E527" t="str">
            <v>Wilhelminastraat 3</v>
          </cell>
          <cell r="F527" t="str">
            <v>7121 BV</v>
          </cell>
          <cell r="G527" t="str">
            <v>Aalten</v>
          </cell>
          <cell r="H527" t="str">
            <v>banni351@planet.nl</v>
          </cell>
          <cell r="I527" t="str">
            <v>0543-471010</v>
          </cell>
          <cell r="J527" t="str">
            <v>06-22609619</v>
          </cell>
          <cell r="K527" t="str">
            <v>CCS</v>
          </cell>
          <cell r="L527" t="str">
            <v>M</v>
          </cell>
          <cell r="M527">
            <v>19992</v>
          </cell>
          <cell r="N527" t="str">
            <v>H.</v>
          </cell>
        </row>
        <row r="528">
          <cell r="A528">
            <v>385953</v>
          </cell>
          <cell r="B528" t="str">
            <v>Scholten  Henk</v>
          </cell>
          <cell r="C528" t="str">
            <v>BC Bousema Lochem</v>
          </cell>
          <cell r="D528">
            <v>13482</v>
          </cell>
          <cell r="E528" t="str">
            <v>Hooislagen 6</v>
          </cell>
          <cell r="F528" t="str">
            <v>7241 NJ</v>
          </cell>
          <cell r="G528" t="str">
            <v>Lochem</v>
          </cell>
          <cell r="H528" t="str">
            <v>henkscholten47@gmail.com</v>
          </cell>
          <cell r="J528">
            <v>653144873</v>
          </cell>
          <cell r="K528" t="str">
            <v>CCS</v>
          </cell>
          <cell r="L528" t="str">
            <v>M</v>
          </cell>
          <cell r="M528">
            <v>17283</v>
          </cell>
          <cell r="N528" t="str">
            <v>H</v>
          </cell>
        </row>
        <row r="529">
          <cell r="A529">
            <v>389502</v>
          </cell>
          <cell r="B529" t="str">
            <v>Schonewille  Rogier</v>
          </cell>
          <cell r="C529" t="str">
            <v>BV Wenters</v>
          </cell>
          <cell r="D529">
            <v>10512</v>
          </cell>
          <cell r="E529" t="str">
            <v>Boterstraat 10</v>
          </cell>
          <cell r="F529" t="str">
            <v>7101 DN</v>
          </cell>
          <cell r="G529" t="str">
            <v>Winterswijk</v>
          </cell>
          <cell r="H529" t="str">
            <v>hdrschonewille@gmail.com</v>
          </cell>
          <cell r="K529" t="str">
            <v>CCS</v>
          </cell>
          <cell r="L529" t="str">
            <v>M</v>
          </cell>
          <cell r="M529">
            <v>25859</v>
          </cell>
          <cell r="N529" t="str">
            <v>R</v>
          </cell>
        </row>
        <row r="530">
          <cell r="A530">
            <v>241052</v>
          </cell>
          <cell r="B530" t="str">
            <v>Schreur  Eduard</v>
          </cell>
          <cell r="C530" t="str">
            <v>BV Ons Huis</v>
          </cell>
          <cell r="D530">
            <v>10519</v>
          </cell>
          <cell r="E530" t="str">
            <v>De Bijvank 49</v>
          </cell>
          <cell r="F530" t="str">
            <v>7091 TB</v>
          </cell>
          <cell r="G530" t="str">
            <v>Dinxperlo</v>
          </cell>
          <cell r="H530" t="str">
            <v>ej.schreur@hotmail.com</v>
          </cell>
          <cell r="I530" t="str">
            <v>0315-653852</v>
          </cell>
          <cell r="K530" t="str">
            <v>CRL</v>
          </cell>
          <cell r="L530" t="str">
            <v>M</v>
          </cell>
          <cell r="M530">
            <v>16791</v>
          </cell>
          <cell r="N530" t="str">
            <v>E.J.</v>
          </cell>
        </row>
        <row r="531">
          <cell r="A531">
            <v>215233</v>
          </cell>
          <cell r="B531" t="str">
            <v>Schurink  Ewald</v>
          </cell>
          <cell r="C531" t="str">
            <v>BV  De Kroon Eibergen</v>
          </cell>
          <cell r="D531">
            <v>10447</v>
          </cell>
          <cell r="E531" t="str">
            <v>Kattenborg 13</v>
          </cell>
          <cell r="F531" t="str">
            <v>7151 XG</v>
          </cell>
          <cell r="G531" t="str">
            <v>Eibergen</v>
          </cell>
          <cell r="H531" t="str">
            <v>lvanloosen@gmail.com</v>
          </cell>
          <cell r="J531" t="str">
            <v>06-51065258</v>
          </cell>
          <cell r="K531" t="str">
            <v>CCS</v>
          </cell>
          <cell r="L531" t="str">
            <v>M</v>
          </cell>
          <cell r="M531">
            <v>28595</v>
          </cell>
          <cell r="N531" t="str">
            <v>E.M.J.</v>
          </cell>
        </row>
        <row r="532">
          <cell r="A532">
            <v>247988</v>
          </cell>
          <cell r="B532" t="str">
            <v>Schutten  Aloys</v>
          </cell>
          <cell r="C532" t="str">
            <v>BV Grensstoters Rekken</v>
          </cell>
          <cell r="D532">
            <v>10439</v>
          </cell>
          <cell r="E532" t="str">
            <v>Lievelderweg 56</v>
          </cell>
          <cell r="F532" t="str">
            <v>7131 MD</v>
          </cell>
          <cell r="G532" t="str">
            <v>Lichtenvoorde</v>
          </cell>
          <cell r="I532" t="str">
            <v>0544-374671</v>
          </cell>
          <cell r="J532" t="str">
            <v>06-30626348</v>
          </cell>
          <cell r="K532" t="str">
            <v>CCS</v>
          </cell>
          <cell r="L532" t="str">
            <v>M</v>
          </cell>
          <cell r="M532">
            <v>20174</v>
          </cell>
          <cell r="N532" t="str">
            <v>A.M.J.</v>
          </cell>
        </row>
        <row r="533">
          <cell r="A533">
            <v>110346</v>
          </cell>
          <cell r="B533" t="str">
            <v>Schutten  Bennie</v>
          </cell>
          <cell r="C533" t="str">
            <v>BV Grensstoters Rekken</v>
          </cell>
          <cell r="D533">
            <v>10439</v>
          </cell>
          <cell r="E533" t="str">
            <v>Oldenkotseweg 20</v>
          </cell>
          <cell r="F533" t="str">
            <v>7157 BV</v>
          </cell>
          <cell r="G533" t="str">
            <v>Rekken</v>
          </cell>
          <cell r="I533" t="str">
            <v>0545-431576</v>
          </cell>
          <cell r="K533" t="str">
            <v>CCS</v>
          </cell>
          <cell r="L533" t="str">
            <v>M</v>
          </cell>
          <cell r="M533">
            <v>19735</v>
          </cell>
          <cell r="N533" t="str">
            <v>B.</v>
          </cell>
        </row>
        <row r="534">
          <cell r="A534">
            <v>223391</v>
          </cell>
          <cell r="B534" t="str">
            <v>Schutten  Fred</v>
          </cell>
          <cell r="C534" t="str">
            <v>BV Ons Huis</v>
          </cell>
          <cell r="D534">
            <v>10519</v>
          </cell>
          <cell r="E534" t="str">
            <v>Lage Heurnseweg 8</v>
          </cell>
          <cell r="F534" t="str">
            <v>7095 AB</v>
          </cell>
          <cell r="G534" t="str">
            <v>De Heurne</v>
          </cell>
          <cell r="H534" t="str">
            <v>marijkeenfred@gmail.com</v>
          </cell>
          <cell r="I534" t="str">
            <v>0315-656576</v>
          </cell>
          <cell r="K534" t="str">
            <v>CRL</v>
          </cell>
          <cell r="L534" t="str">
            <v>M</v>
          </cell>
          <cell r="M534">
            <v>15567</v>
          </cell>
          <cell r="N534" t="str">
            <v>F.W.J.</v>
          </cell>
        </row>
        <row r="535">
          <cell r="A535">
            <v>204943</v>
          </cell>
          <cell r="B535" t="str">
            <v>Schutten  Tonnie</v>
          </cell>
          <cell r="C535" t="str">
            <v>BV De Barbier</v>
          </cell>
          <cell r="D535">
            <v>11985</v>
          </cell>
          <cell r="E535" t="str">
            <v>Koolmansdijk 0</v>
          </cell>
          <cell r="F535" t="str">
            <v>7137 NC</v>
          </cell>
          <cell r="G535" t="str">
            <v>Lievelde</v>
          </cell>
          <cell r="H535" t="str">
            <v>tonnie_schutten@hotmail.com</v>
          </cell>
          <cell r="I535" t="str">
            <v>0544-376786</v>
          </cell>
          <cell r="J535" t="str">
            <v>06-21434172</v>
          </cell>
          <cell r="K535" t="str">
            <v>CCS</v>
          </cell>
          <cell r="L535" t="str">
            <v>M</v>
          </cell>
          <cell r="M535">
            <v>21381</v>
          </cell>
          <cell r="N535" t="str">
            <v>T.</v>
          </cell>
        </row>
        <row r="536">
          <cell r="A536">
            <v>383766</v>
          </cell>
          <cell r="B536" t="str">
            <v>Schuurman  Debby</v>
          </cell>
          <cell r="C536" t="str">
            <v>BV 't Stuupke</v>
          </cell>
          <cell r="D536">
            <v>11216</v>
          </cell>
          <cell r="E536" t="str">
            <v>Jan Vermeerstraat 42</v>
          </cell>
          <cell r="F536" t="str">
            <v>7482 EN</v>
          </cell>
          <cell r="G536" t="str">
            <v>Haaksbergen</v>
          </cell>
          <cell r="H536" t="str">
            <v>debby_westendorp@hotmail.com</v>
          </cell>
          <cell r="J536">
            <v>623553034</v>
          </cell>
          <cell r="K536" t="str">
            <v>CCS</v>
          </cell>
          <cell r="L536" t="str">
            <v>F</v>
          </cell>
          <cell r="M536">
            <v>34228</v>
          </cell>
          <cell r="N536" t="str">
            <v>D.</v>
          </cell>
        </row>
        <row r="537">
          <cell r="A537">
            <v>268205</v>
          </cell>
          <cell r="B537" t="str">
            <v>Schuurman  Hans</v>
          </cell>
          <cell r="C537" t="str">
            <v>BV De Peppel</v>
          </cell>
          <cell r="D537">
            <v>15749</v>
          </cell>
          <cell r="E537" t="str">
            <v>De Meibrink 30</v>
          </cell>
          <cell r="F537" t="str">
            <v>7091 ZJ</v>
          </cell>
          <cell r="G537" t="str">
            <v>Dinxperlo</v>
          </cell>
          <cell r="H537" t="str">
            <v>hansschuurman38@gmail.com</v>
          </cell>
          <cell r="J537" t="str">
            <v>06-51711629</v>
          </cell>
          <cell r="K537" t="str">
            <v>CRL</v>
          </cell>
          <cell r="L537" t="str">
            <v>M</v>
          </cell>
          <cell r="M537">
            <v>27194</v>
          </cell>
          <cell r="N537" t="str">
            <v>H.</v>
          </cell>
        </row>
        <row r="538">
          <cell r="A538">
            <v>181042</v>
          </cell>
          <cell r="B538" t="str">
            <v>Schuurman  Vincent</v>
          </cell>
          <cell r="C538" t="str">
            <v>BV Ellenkamp</v>
          </cell>
          <cell r="D538">
            <v>10435</v>
          </cell>
          <cell r="E538" t="str">
            <v>Boomgaarden 4</v>
          </cell>
          <cell r="F538" t="str">
            <v>7271 DW</v>
          </cell>
          <cell r="G538" t="str">
            <v>Borculo</v>
          </cell>
          <cell r="H538" t="str">
            <v>vincentschuurman59@gmail.com</v>
          </cell>
          <cell r="J538">
            <v>643012583</v>
          </cell>
          <cell r="K538" t="str">
            <v>CCS</v>
          </cell>
          <cell r="L538" t="str">
            <v>M</v>
          </cell>
          <cell r="M538">
            <v>21888</v>
          </cell>
          <cell r="N538" t="str">
            <v>V.</v>
          </cell>
        </row>
        <row r="539">
          <cell r="A539">
            <v>181042</v>
          </cell>
          <cell r="B539" t="str">
            <v>Schuurman  Vincent</v>
          </cell>
          <cell r="C539" t="str">
            <v>BV 't Kevelder</v>
          </cell>
          <cell r="D539">
            <v>10438</v>
          </cell>
          <cell r="E539" t="str">
            <v>Boomgaarden 4</v>
          </cell>
          <cell r="F539" t="str">
            <v>7271 DW</v>
          </cell>
          <cell r="G539" t="str">
            <v>Borculo</v>
          </cell>
          <cell r="H539" t="str">
            <v>vincentschuurman59@gmail.com</v>
          </cell>
          <cell r="J539">
            <v>643012583</v>
          </cell>
          <cell r="K539" t="str">
            <v>CCS</v>
          </cell>
          <cell r="L539" t="str">
            <v>M</v>
          </cell>
          <cell r="M539">
            <v>21888</v>
          </cell>
          <cell r="N539" t="str">
            <v>V.</v>
          </cell>
        </row>
        <row r="540">
          <cell r="A540">
            <v>211345</v>
          </cell>
          <cell r="B540" t="str">
            <v>Sessink  Michel</v>
          </cell>
          <cell r="C540" t="str">
            <v>BV B.V.V. '75</v>
          </cell>
          <cell r="D540">
            <v>10517</v>
          </cell>
          <cell r="E540" t="str">
            <v>Kerkpad 29</v>
          </cell>
          <cell r="F540" t="str">
            <v>7091 HW</v>
          </cell>
          <cell r="G540" t="str">
            <v>Dinxperlo</v>
          </cell>
          <cell r="H540" t="str">
            <v>michelsessink22@outlook.com</v>
          </cell>
          <cell r="J540" t="str">
            <v>06-21485563</v>
          </cell>
          <cell r="K540" t="str">
            <v>CCS</v>
          </cell>
          <cell r="L540" t="str">
            <v>M</v>
          </cell>
          <cell r="M540">
            <v>32687</v>
          </cell>
          <cell r="N540" t="str">
            <v>M.</v>
          </cell>
        </row>
        <row r="541">
          <cell r="A541">
            <v>167657</v>
          </cell>
          <cell r="B541" t="str">
            <v>Setz  Dolf</v>
          </cell>
          <cell r="C541" t="str">
            <v>BV De Driesprong</v>
          </cell>
          <cell r="D541">
            <v>10510</v>
          </cell>
          <cell r="E541" t="str">
            <v>Plein Zuid 12</v>
          </cell>
          <cell r="F541" t="str">
            <v>7121 EX</v>
          </cell>
          <cell r="G541" t="str">
            <v>Aalten</v>
          </cell>
          <cell r="H541" t="str">
            <v>dolf@setz.tv</v>
          </cell>
          <cell r="I541" t="str">
            <v>0543-472932</v>
          </cell>
          <cell r="J541" t="str">
            <v>06-30297714</v>
          </cell>
          <cell r="K541" t="str">
            <v>CCS</v>
          </cell>
          <cell r="L541" t="str">
            <v>M</v>
          </cell>
          <cell r="M541">
            <v>22413</v>
          </cell>
          <cell r="N541" t="str">
            <v>A.J.C.</v>
          </cell>
        </row>
        <row r="542">
          <cell r="A542">
            <v>173249</v>
          </cell>
          <cell r="B542" t="str">
            <v>Setz  Monique</v>
          </cell>
          <cell r="C542" t="str">
            <v>BV De Driesprong</v>
          </cell>
          <cell r="D542">
            <v>10510</v>
          </cell>
          <cell r="E542" t="str">
            <v>Plein Zuid 12</v>
          </cell>
          <cell r="F542" t="str">
            <v>7121 EX</v>
          </cell>
          <cell r="G542" t="str">
            <v>Aalten</v>
          </cell>
          <cell r="H542" t="str">
            <v>dolf@setz.tv</v>
          </cell>
          <cell r="I542" t="str">
            <v>0543-472932</v>
          </cell>
          <cell r="J542" t="str">
            <v>06-23082153</v>
          </cell>
          <cell r="K542" t="str">
            <v>CCS</v>
          </cell>
          <cell r="L542" t="str">
            <v>F</v>
          </cell>
          <cell r="M542">
            <v>25498</v>
          </cell>
          <cell r="N542" t="str">
            <v>M.D.H.</v>
          </cell>
        </row>
        <row r="543">
          <cell r="A543">
            <v>164517</v>
          </cell>
          <cell r="B543" t="str">
            <v>Severt  Luuk</v>
          </cell>
          <cell r="C543" t="str">
            <v>BV 't Heukske</v>
          </cell>
          <cell r="D543">
            <v>10455</v>
          </cell>
          <cell r="E543" t="str">
            <v>Varviksingel 219</v>
          </cell>
          <cell r="F543" t="str">
            <v>7512 EM</v>
          </cell>
          <cell r="G543" t="str">
            <v>Enschede</v>
          </cell>
          <cell r="H543" t="str">
            <v>luuk.severt@gmail.com</v>
          </cell>
          <cell r="J543" t="str">
            <v>06-54907568</v>
          </cell>
          <cell r="K543" t="str">
            <v>CCS</v>
          </cell>
          <cell r="L543" t="str">
            <v>M</v>
          </cell>
          <cell r="M543">
            <v>28298</v>
          </cell>
          <cell r="N543" t="str">
            <v>l</v>
          </cell>
        </row>
        <row r="544">
          <cell r="A544">
            <v>270807</v>
          </cell>
          <cell r="B544" t="str">
            <v>Sielias  Hans</v>
          </cell>
          <cell r="C544" t="str">
            <v>BV Ons Huis</v>
          </cell>
          <cell r="D544">
            <v>10519</v>
          </cell>
          <cell r="E544" t="str">
            <v>Hagenbosch 14</v>
          </cell>
          <cell r="F544" t="str">
            <v>7091 RP</v>
          </cell>
          <cell r="G544" t="str">
            <v>Dinxperlo</v>
          </cell>
          <cell r="H544" t="str">
            <v>sieliashans@gmail.com</v>
          </cell>
          <cell r="J544" t="str">
            <v>06-82623848</v>
          </cell>
          <cell r="K544" t="str">
            <v>CRL</v>
          </cell>
          <cell r="L544" t="str">
            <v>M</v>
          </cell>
          <cell r="M544">
            <v>19079</v>
          </cell>
          <cell r="N544" t="str">
            <v>J.</v>
          </cell>
        </row>
        <row r="545">
          <cell r="A545">
            <v>383828</v>
          </cell>
          <cell r="B545" t="str">
            <v>Siemerink  Renate</v>
          </cell>
          <cell r="C545" t="str">
            <v>BC Dwars</v>
          </cell>
          <cell r="D545">
            <v>12205</v>
          </cell>
          <cell r="E545" t="str">
            <v>Sleutelbloem 5</v>
          </cell>
          <cell r="F545" t="str">
            <v>7483 BD</v>
          </cell>
          <cell r="G545" t="str">
            <v>Haaksbergen</v>
          </cell>
          <cell r="H545" t="str">
            <v>r.siemerink60@outlook.com</v>
          </cell>
          <cell r="J545" t="str">
            <v>06-22552008</v>
          </cell>
          <cell r="K545" t="str">
            <v>CCS</v>
          </cell>
          <cell r="L545" t="str">
            <v>F</v>
          </cell>
          <cell r="M545">
            <v>21475</v>
          </cell>
          <cell r="N545" t="str">
            <v>R</v>
          </cell>
        </row>
        <row r="546">
          <cell r="A546">
            <v>103377</v>
          </cell>
          <cell r="B546" t="str">
            <v>Siemes  Frank</v>
          </cell>
          <cell r="C546" t="str">
            <v>BV De Peppel</v>
          </cell>
          <cell r="D546">
            <v>15749</v>
          </cell>
          <cell r="E546" t="str">
            <v>Ds van Dijkstraat 60</v>
          </cell>
          <cell r="F546" t="str">
            <v>7091 XZ</v>
          </cell>
          <cell r="G546" t="str">
            <v>Dinxperlo</v>
          </cell>
          <cell r="H546" t="str">
            <v>f.siemes@planet.nl</v>
          </cell>
          <cell r="I546" t="str">
            <v>0315-652800</v>
          </cell>
          <cell r="K546" t="str">
            <v>CCS</v>
          </cell>
          <cell r="L546" t="str">
            <v>M</v>
          </cell>
          <cell r="M546">
            <v>23940</v>
          </cell>
          <cell r="N546" t="str">
            <v>F.</v>
          </cell>
        </row>
        <row r="547">
          <cell r="A547">
            <v>172239</v>
          </cell>
          <cell r="B547" t="str">
            <v>Sloot  Riek</v>
          </cell>
          <cell r="C547" t="str">
            <v>BV Reetmólle</v>
          </cell>
          <cell r="D547">
            <v>10451</v>
          </cell>
          <cell r="E547" t="str">
            <v>Markveldseweg 12</v>
          </cell>
          <cell r="F547" t="str">
            <v>7478 PN</v>
          </cell>
          <cell r="G547" t="str">
            <v>Diepenheim</v>
          </cell>
          <cell r="H547" t="str">
            <v>hd.sloot@hotmail.com</v>
          </cell>
          <cell r="I547" t="str">
            <v>0547-351804</v>
          </cell>
          <cell r="K547" t="str">
            <v>CCS</v>
          </cell>
          <cell r="L547" t="str">
            <v>F</v>
          </cell>
          <cell r="M547">
            <v>13786</v>
          </cell>
          <cell r="N547" t="str">
            <v>H.M.</v>
          </cell>
        </row>
        <row r="548">
          <cell r="A548">
            <v>101049</v>
          </cell>
          <cell r="B548" t="str">
            <v>Slot  Guus</v>
          </cell>
          <cell r="C548" t="str">
            <v>BV 't Kevelder</v>
          </cell>
          <cell r="D548">
            <v>10438</v>
          </cell>
          <cell r="E548" t="str">
            <v>De Haare 55</v>
          </cell>
          <cell r="F548" t="str">
            <v>7136 MG</v>
          </cell>
          <cell r="G548" t="str">
            <v>Zieuwent</v>
          </cell>
          <cell r="H548" t="str">
            <v>guusslot59@gmail.com</v>
          </cell>
          <cell r="J548" t="str">
            <v>06-53606863</v>
          </cell>
          <cell r="K548" t="str">
            <v>CCS</v>
          </cell>
          <cell r="L548" t="str">
            <v>M</v>
          </cell>
          <cell r="M548">
            <v>21797</v>
          </cell>
          <cell r="N548" t="str">
            <v>A.J.M.</v>
          </cell>
        </row>
        <row r="549">
          <cell r="A549">
            <v>383937</v>
          </cell>
          <cell r="B549" t="str">
            <v>Sluis van der Jasper</v>
          </cell>
          <cell r="C549" t="str">
            <v>BC Bousema Lochem</v>
          </cell>
          <cell r="D549">
            <v>13482</v>
          </cell>
          <cell r="E549" t="str">
            <v>Beukenstraat 35</v>
          </cell>
          <cell r="F549" t="str">
            <v>7471 WB</v>
          </cell>
          <cell r="G549" t="str">
            <v>Goor</v>
          </cell>
          <cell r="H549" t="str">
            <v>jphvandersluijs@gmail.com</v>
          </cell>
          <cell r="K549" t="str">
            <v>CCS</v>
          </cell>
          <cell r="L549" t="str">
            <v>M</v>
          </cell>
          <cell r="M549">
            <v>28489</v>
          </cell>
          <cell r="N549" t="str">
            <v>J</v>
          </cell>
        </row>
        <row r="550">
          <cell r="A550">
            <v>126470</v>
          </cell>
          <cell r="B550" t="str">
            <v>Smeenk  Ben</v>
          </cell>
          <cell r="C550" t="str">
            <v>BV 't Kevelder</v>
          </cell>
          <cell r="D550">
            <v>10438</v>
          </cell>
          <cell r="E550" t="str">
            <v>Hugo de Grootstraat 29</v>
          </cell>
          <cell r="F550" t="str">
            <v>7131 XX</v>
          </cell>
          <cell r="G550" t="str">
            <v>Lichtenvoorde</v>
          </cell>
          <cell r="H550" t="str">
            <v>bghsmeenk@kpnmail.nl</v>
          </cell>
          <cell r="I550" t="str">
            <v>0544-377022</v>
          </cell>
          <cell r="K550" t="str">
            <v>CCS</v>
          </cell>
          <cell r="L550" t="str">
            <v>M</v>
          </cell>
          <cell r="M550">
            <v>26270</v>
          </cell>
          <cell r="N550" t="str">
            <v>B.G.H.</v>
          </cell>
        </row>
        <row r="551">
          <cell r="A551">
            <v>273262</v>
          </cell>
          <cell r="B551" t="str">
            <v>Smid  Marc</v>
          </cell>
          <cell r="C551" t="str">
            <v>BV Wenters</v>
          </cell>
          <cell r="D551">
            <v>10512</v>
          </cell>
          <cell r="E551" t="str">
            <v>Thorbeckestraat 73</v>
          </cell>
          <cell r="F551" t="str">
            <v>7103 GG</v>
          </cell>
          <cell r="G551" t="str">
            <v>Winterswijk</v>
          </cell>
          <cell r="H551" t="str">
            <v>marcsmid@live.nl</v>
          </cell>
          <cell r="J551" t="str">
            <v>06-10023230</v>
          </cell>
          <cell r="K551" t="str">
            <v>CCS</v>
          </cell>
          <cell r="L551" t="str">
            <v>M</v>
          </cell>
          <cell r="M551">
            <v>27642</v>
          </cell>
          <cell r="N551" t="str">
            <v>M</v>
          </cell>
        </row>
        <row r="552">
          <cell r="A552">
            <v>386006</v>
          </cell>
          <cell r="B552" t="str">
            <v>Smit  Johan</v>
          </cell>
          <cell r="C552" t="str">
            <v>BV Markelo</v>
          </cell>
          <cell r="D552">
            <v>16014</v>
          </cell>
          <cell r="E552" t="str">
            <v>Heideweg 25</v>
          </cell>
          <cell r="F552" t="str">
            <v>7451 SK</v>
          </cell>
          <cell r="G552" t="str">
            <v>Holten</v>
          </cell>
          <cell r="H552" t="str">
            <v>johansmit122@gmail.com</v>
          </cell>
          <cell r="J552" t="str">
            <v>06-23025298</v>
          </cell>
          <cell r="K552" t="str">
            <v>CCS</v>
          </cell>
          <cell r="L552" t="str">
            <v>M</v>
          </cell>
          <cell r="M552">
            <v>22977</v>
          </cell>
          <cell r="N552" t="str">
            <v>J</v>
          </cell>
        </row>
        <row r="553">
          <cell r="A553">
            <v>263966</v>
          </cell>
          <cell r="B553" t="str">
            <v>Somhorst  Thijs</v>
          </cell>
          <cell r="C553" t="str">
            <v>BC Bousema Lochem</v>
          </cell>
          <cell r="D553">
            <v>13482</v>
          </cell>
          <cell r="E553" t="str">
            <v>Francois Ballochilaan 22</v>
          </cell>
          <cell r="F553" t="str">
            <v>7242 AN</v>
          </cell>
          <cell r="G553" t="str">
            <v>Lochem</v>
          </cell>
          <cell r="H553" t="str">
            <v>somhorst@live.nl</v>
          </cell>
          <cell r="J553" t="str">
            <v>06-19947441</v>
          </cell>
          <cell r="K553" t="str">
            <v>CCS</v>
          </cell>
          <cell r="L553" t="str">
            <v>M</v>
          </cell>
          <cell r="M553">
            <v>34623</v>
          </cell>
          <cell r="N553" t="str">
            <v>T.</v>
          </cell>
        </row>
        <row r="554">
          <cell r="A554">
            <v>153367</v>
          </cell>
          <cell r="B554" t="str">
            <v>Speldekamp  Franko</v>
          </cell>
          <cell r="C554" t="str">
            <v>BV Ons Huis</v>
          </cell>
          <cell r="D554">
            <v>10519</v>
          </cell>
          <cell r="E554" t="str">
            <v>De Hooilanden 4</v>
          </cell>
          <cell r="F554" t="str">
            <v>7091 VZ</v>
          </cell>
          <cell r="G554" t="str">
            <v>Dinxperlo</v>
          </cell>
          <cell r="H554" t="str">
            <v>franko.speldekamp@hotmail.com</v>
          </cell>
          <cell r="J554" t="str">
            <v>06-22920395</v>
          </cell>
          <cell r="K554" t="str">
            <v>CCS</v>
          </cell>
          <cell r="L554" t="str">
            <v>M</v>
          </cell>
          <cell r="M554">
            <v>22813</v>
          </cell>
          <cell r="N554" t="str">
            <v>F.</v>
          </cell>
        </row>
        <row r="555">
          <cell r="A555">
            <v>206339</v>
          </cell>
          <cell r="B555" t="str">
            <v>Spieker  Leo</v>
          </cell>
          <cell r="C555" t="str">
            <v>BV 't Kevelder</v>
          </cell>
          <cell r="D555">
            <v>10438</v>
          </cell>
          <cell r="E555" t="str">
            <v>Looweg 2</v>
          </cell>
          <cell r="F555" t="str">
            <v>7135 JH</v>
          </cell>
          <cell r="G555" t="str">
            <v>Harreveld</v>
          </cell>
          <cell r="H555" t="str">
            <v>leospieker@outlook.com</v>
          </cell>
          <cell r="I555" t="str">
            <v>0544-373631</v>
          </cell>
          <cell r="J555" t="str">
            <v>06-81571577</v>
          </cell>
          <cell r="K555" t="str">
            <v>CCS</v>
          </cell>
          <cell r="L555" t="str">
            <v>M</v>
          </cell>
          <cell r="M555">
            <v>17369</v>
          </cell>
          <cell r="N555" t="str">
            <v>L.</v>
          </cell>
        </row>
        <row r="556">
          <cell r="A556">
            <v>219701</v>
          </cell>
          <cell r="B556" t="str">
            <v>Stapelbroek  Jan</v>
          </cell>
          <cell r="C556" t="str">
            <v>BV Wenters</v>
          </cell>
          <cell r="D556">
            <v>10512</v>
          </cell>
          <cell r="E556" t="str">
            <v>Het Hoge 8</v>
          </cell>
          <cell r="F556" t="str">
            <v>7251 XW</v>
          </cell>
          <cell r="G556" t="str">
            <v>Vorden</v>
          </cell>
          <cell r="H556" t="str">
            <v>bmwgsjan@gmail.com</v>
          </cell>
          <cell r="J556">
            <v>638457085</v>
          </cell>
          <cell r="K556" t="str">
            <v>CCS</v>
          </cell>
          <cell r="L556" t="str">
            <v>M</v>
          </cell>
          <cell r="M556">
            <v>20663</v>
          </cell>
          <cell r="N556" t="str">
            <v>J</v>
          </cell>
        </row>
        <row r="557">
          <cell r="A557">
            <v>386814</v>
          </cell>
          <cell r="B557" t="str">
            <v>Stegeman  Gerrit</v>
          </cell>
          <cell r="C557" t="str">
            <v>BV Onderschoer</v>
          </cell>
          <cell r="D557">
            <v>15813</v>
          </cell>
          <cell r="E557" t="str">
            <v>Loerhaze 2</v>
          </cell>
          <cell r="F557" t="str">
            <v>7241 RD</v>
          </cell>
          <cell r="G557" t="str">
            <v>Lochem</v>
          </cell>
          <cell r="H557" t="str">
            <v>g.stegeman259@gmail.com</v>
          </cell>
          <cell r="J557" t="str">
            <v>06-13624780</v>
          </cell>
          <cell r="K557" t="str">
            <v>CCS</v>
          </cell>
          <cell r="L557" t="str">
            <v>M</v>
          </cell>
          <cell r="M557">
            <v>17435</v>
          </cell>
          <cell r="N557" t="str">
            <v>G</v>
          </cell>
        </row>
        <row r="558">
          <cell r="A558">
            <v>270513</v>
          </cell>
          <cell r="B558" t="str">
            <v>Stemerding  Patrick</v>
          </cell>
          <cell r="C558" t="str">
            <v>BV De Driesprong</v>
          </cell>
          <cell r="D558">
            <v>10510</v>
          </cell>
          <cell r="E558" t="str">
            <v>Orion 42</v>
          </cell>
          <cell r="F558" t="str">
            <v>7122 XG</v>
          </cell>
          <cell r="G558" t="str">
            <v>Aalten</v>
          </cell>
          <cell r="H558" t="str">
            <v>patrickstemerding3@gmail.com</v>
          </cell>
          <cell r="J558" t="str">
            <v>06-38575056</v>
          </cell>
          <cell r="K558" t="str">
            <v>CCS</v>
          </cell>
          <cell r="L558" t="str">
            <v>M</v>
          </cell>
          <cell r="M558">
            <v>28046</v>
          </cell>
          <cell r="N558" t="str">
            <v>P.</v>
          </cell>
        </row>
        <row r="559">
          <cell r="A559">
            <v>138145</v>
          </cell>
          <cell r="B559" t="str">
            <v>Stienezen  Richard</v>
          </cell>
          <cell r="C559" t="str">
            <v>BV B.V.V. '75</v>
          </cell>
          <cell r="D559">
            <v>10517</v>
          </cell>
          <cell r="E559" t="str">
            <v>Hellweg 54 A</v>
          </cell>
          <cell r="F559" t="str">
            <v>D-46399</v>
          </cell>
          <cell r="G559" t="str">
            <v>Suderwick</v>
          </cell>
          <cell r="H559" t="str">
            <v>richardstienezen99@gmail.com</v>
          </cell>
          <cell r="I559" t="str">
            <v>0315-651127</v>
          </cell>
          <cell r="J559" t="str">
            <v>06-20117814</v>
          </cell>
          <cell r="K559" t="str">
            <v>CCS</v>
          </cell>
          <cell r="L559" t="str">
            <v>M</v>
          </cell>
          <cell r="M559">
            <v>23132</v>
          </cell>
          <cell r="N559" t="str">
            <v>R.</v>
          </cell>
        </row>
        <row r="560">
          <cell r="A560">
            <v>265369</v>
          </cell>
          <cell r="B560" t="str">
            <v>Stoel  Corne</v>
          </cell>
          <cell r="C560" t="str">
            <v>BV Onderschoer</v>
          </cell>
          <cell r="D560">
            <v>15813</v>
          </cell>
          <cell r="E560" t="str">
            <v>Wiedemhof 14</v>
          </cell>
          <cell r="F560" t="str">
            <v>7244 BE</v>
          </cell>
          <cell r="G560" t="str">
            <v>Barchem</v>
          </cell>
          <cell r="H560" t="str">
            <v>cornestoel@hotmail.com</v>
          </cell>
          <cell r="I560" t="str">
            <v>0573-441762</v>
          </cell>
          <cell r="J560" t="str">
            <v>06-51511314</v>
          </cell>
          <cell r="K560" t="str">
            <v>CCS</v>
          </cell>
          <cell r="L560" t="str">
            <v>M</v>
          </cell>
          <cell r="M560">
            <v>21367</v>
          </cell>
          <cell r="N560" t="str">
            <v>J.C.</v>
          </cell>
        </row>
        <row r="561">
          <cell r="A561">
            <v>104613</v>
          </cell>
          <cell r="B561" t="str">
            <v>Stoffer  Willem</v>
          </cell>
          <cell r="C561" t="str">
            <v>BV De Leeuw</v>
          </cell>
          <cell r="D561">
            <v>10513</v>
          </cell>
          <cell r="E561" t="str">
            <v>Zuiderlaan 32</v>
          </cell>
          <cell r="F561" t="str">
            <v>7122 AC</v>
          </cell>
          <cell r="G561" t="str">
            <v>Aalten</v>
          </cell>
          <cell r="H561" t="str">
            <v>willem.stoffer@live.nl</v>
          </cell>
          <cell r="I561" t="str">
            <v>0543-475038</v>
          </cell>
          <cell r="K561" t="str">
            <v>CCS</v>
          </cell>
          <cell r="L561" t="str">
            <v>M</v>
          </cell>
          <cell r="M561">
            <v>20525</v>
          </cell>
          <cell r="N561" t="str">
            <v>W.J.</v>
          </cell>
        </row>
        <row r="562">
          <cell r="A562">
            <v>108093</v>
          </cell>
          <cell r="B562" t="str">
            <v>Stoltenbarg  Johnny</v>
          </cell>
          <cell r="C562" t="str">
            <v>BC Neede</v>
          </cell>
          <cell r="D562">
            <v>10459</v>
          </cell>
          <cell r="E562" t="str">
            <v>Kievitstraat 52</v>
          </cell>
          <cell r="F562" t="str">
            <v>7161 JD</v>
          </cell>
          <cell r="G562" t="str">
            <v>Neede</v>
          </cell>
          <cell r="H562" t="str">
            <v>johnnystoltenbarg@live.nl</v>
          </cell>
          <cell r="I562" t="str">
            <v>0545-292429</v>
          </cell>
          <cell r="J562" t="str">
            <v>06-55725880</v>
          </cell>
          <cell r="K562" t="str">
            <v>CCS</v>
          </cell>
          <cell r="L562" t="str">
            <v>M</v>
          </cell>
          <cell r="M562">
            <v>21183</v>
          </cell>
          <cell r="N562" t="str">
            <v>J.</v>
          </cell>
        </row>
        <row r="563">
          <cell r="A563">
            <v>147303</v>
          </cell>
          <cell r="B563" t="str">
            <v>Stortelder  Anton</v>
          </cell>
          <cell r="C563" t="str">
            <v>BV 't Kevelder</v>
          </cell>
          <cell r="D563">
            <v>10438</v>
          </cell>
          <cell r="E563" t="str">
            <v>Huijskesdijk 2</v>
          </cell>
          <cell r="F563" t="str">
            <v>7136 ME</v>
          </cell>
          <cell r="G563" t="str">
            <v>Zieuwent</v>
          </cell>
          <cell r="H563" t="str">
            <v>stortelder.anton@gmail.com</v>
          </cell>
          <cell r="I563" t="str">
            <v>0544-351949</v>
          </cell>
          <cell r="K563" t="str">
            <v>CCS</v>
          </cell>
          <cell r="L563" t="str">
            <v>M</v>
          </cell>
          <cell r="M563">
            <v>18449</v>
          </cell>
          <cell r="N563" t="str">
            <v>A.</v>
          </cell>
        </row>
        <row r="564">
          <cell r="A564">
            <v>117478</v>
          </cell>
          <cell r="B564" t="str">
            <v>Stoverinck  Wilfried</v>
          </cell>
          <cell r="C564" t="str">
            <v>BC Ivoor Groenlo</v>
          </cell>
          <cell r="D564">
            <v>10443</v>
          </cell>
          <cell r="E564" t="str">
            <v>Bulten 4</v>
          </cell>
          <cell r="F564" t="str">
            <v>7141 NC</v>
          </cell>
          <cell r="G564" t="str">
            <v>Groenlo</v>
          </cell>
          <cell r="H564" t="str">
            <v>hotelpot@live.nl</v>
          </cell>
          <cell r="J564" t="str">
            <v>06-51234580</v>
          </cell>
          <cell r="K564" t="str">
            <v>CCS</v>
          </cell>
          <cell r="L564" t="str">
            <v>M</v>
          </cell>
          <cell r="M564">
            <v>22262</v>
          </cell>
          <cell r="N564" t="str">
            <v>W.A.J.</v>
          </cell>
        </row>
        <row r="565">
          <cell r="A565">
            <v>241108</v>
          </cell>
          <cell r="B565" t="str">
            <v>Tammel  Hans</v>
          </cell>
          <cell r="C565" t="str">
            <v>BV De Driesprong</v>
          </cell>
          <cell r="D565">
            <v>10510</v>
          </cell>
          <cell r="E565" t="str">
            <v>Lage Veld 15</v>
          </cell>
          <cell r="F565" t="str">
            <v>7122 ZD</v>
          </cell>
          <cell r="G565" t="str">
            <v>Aalten</v>
          </cell>
          <cell r="H565" t="str">
            <v>hanstammel@hotmail.com</v>
          </cell>
          <cell r="J565" t="str">
            <v>06-47454303</v>
          </cell>
          <cell r="K565" t="str">
            <v>CCS</v>
          </cell>
          <cell r="L565" t="str">
            <v>M</v>
          </cell>
          <cell r="M565">
            <v>21573</v>
          </cell>
          <cell r="N565" t="str">
            <v>J.A.</v>
          </cell>
        </row>
        <row r="566">
          <cell r="A566">
            <v>386482</v>
          </cell>
          <cell r="B566" t="str">
            <v>Te Fruchte  Harry</v>
          </cell>
          <cell r="C566" t="str">
            <v>BV 't Kevelder</v>
          </cell>
          <cell r="D566">
            <v>10438</v>
          </cell>
          <cell r="E566" t="str">
            <v>De Witte Rieteweg 1b</v>
          </cell>
          <cell r="F566" t="str">
            <v>7263 SJ</v>
          </cell>
          <cell r="G566" t="str">
            <v>Mariã«Nvelde</v>
          </cell>
          <cell r="H566" t="str">
            <v>htefruchte@gmail.com</v>
          </cell>
          <cell r="J566">
            <v>613424179</v>
          </cell>
          <cell r="K566" t="str">
            <v>CCS</v>
          </cell>
          <cell r="L566" t="str">
            <v>M</v>
          </cell>
          <cell r="M566">
            <v>18417</v>
          </cell>
          <cell r="N566" t="str">
            <v>H.</v>
          </cell>
        </row>
        <row r="567">
          <cell r="A567">
            <v>144472</v>
          </cell>
          <cell r="B567" t="str">
            <v>Te Wierik te Jan</v>
          </cell>
          <cell r="C567" t="str">
            <v>BV De Gebrande Waateren</v>
          </cell>
          <cell r="D567">
            <v>10453</v>
          </cell>
          <cell r="E567" t="str">
            <v>De Bleek 7</v>
          </cell>
          <cell r="F567" t="str">
            <v>7496 DB</v>
          </cell>
          <cell r="G567" t="str">
            <v>Hengevelde</v>
          </cell>
          <cell r="H567" t="str">
            <v>tewierik@planet.nl</v>
          </cell>
          <cell r="I567" t="str">
            <v>0547-333933</v>
          </cell>
          <cell r="J567" t="str">
            <v>06-29113209</v>
          </cell>
          <cell r="K567" t="str">
            <v>CCS</v>
          </cell>
          <cell r="L567" t="str">
            <v>M</v>
          </cell>
          <cell r="M567">
            <v>20930</v>
          </cell>
          <cell r="N567" t="str">
            <v>J.B.M.</v>
          </cell>
        </row>
        <row r="568">
          <cell r="A568">
            <v>264108</v>
          </cell>
          <cell r="B568" t="str">
            <v>Tekaat  Lorenzo</v>
          </cell>
          <cell r="C568" t="str">
            <v>BV De Peppel</v>
          </cell>
          <cell r="D568">
            <v>15749</v>
          </cell>
          <cell r="E568" t="str">
            <v>Grote Maote 94</v>
          </cell>
          <cell r="F568" t="str">
            <v>7123 CG</v>
          </cell>
          <cell r="G568" t="str">
            <v>Aalten</v>
          </cell>
          <cell r="H568" t="str">
            <v>lorenzo_ktm@hotmail.com</v>
          </cell>
          <cell r="J568" t="str">
            <v>06-57304773</v>
          </cell>
          <cell r="K568" t="str">
            <v>CCS</v>
          </cell>
          <cell r="L568" t="str">
            <v>M</v>
          </cell>
          <cell r="M568">
            <v>35609</v>
          </cell>
          <cell r="N568" t="str">
            <v>L.</v>
          </cell>
        </row>
        <row r="569">
          <cell r="A569">
            <v>104799</v>
          </cell>
          <cell r="B569" t="str">
            <v>Temmink  Alex</v>
          </cell>
          <cell r="C569" t="str">
            <v>BV Reetmólle</v>
          </cell>
          <cell r="D569">
            <v>10451</v>
          </cell>
          <cell r="E569" t="str">
            <v>Borculoseweg 46</v>
          </cell>
          <cell r="F569" t="str">
            <v>7161 HB</v>
          </cell>
          <cell r="G569" t="str">
            <v>Neede</v>
          </cell>
          <cell r="H569" t="str">
            <v>alex.temmink@kickmail.nl</v>
          </cell>
          <cell r="J569" t="str">
            <v>06-83895643</v>
          </cell>
          <cell r="K569" t="str">
            <v>CCS</v>
          </cell>
          <cell r="L569" t="str">
            <v>M</v>
          </cell>
          <cell r="M569">
            <v>25747</v>
          </cell>
          <cell r="N569" t="str">
            <v>A</v>
          </cell>
        </row>
        <row r="570">
          <cell r="A570">
            <v>148096</v>
          </cell>
          <cell r="B570" t="str">
            <v>Temmink  Ineke</v>
          </cell>
          <cell r="C570" t="str">
            <v>BV Reetmólle</v>
          </cell>
          <cell r="D570">
            <v>10451</v>
          </cell>
          <cell r="E570" t="str">
            <v>Past C M v Everdingenstr 46</v>
          </cell>
          <cell r="F570" t="str">
            <v>7165 AL</v>
          </cell>
          <cell r="G570" t="str">
            <v>Rietmolen</v>
          </cell>
          <cell r="H570" t="str">
            <v>inekelaarhuis@hotmail.com</v>
          </cell>
          <cell r="I570" t="str">
            <v>0545-221289</v>
          </cell>
          <cell r="K570" t="str">
            <v>CCS</v>
          </cell>
          <cell r="L570" t="str">
            <v>F</v>
          </cell>
          <cell r="M570">
            <v>18882</v>
          </cell>
          <cell r="N570" t="str">
            <v>G.M.</v>
          </cell>
        </row>
        <row r="571">
          <cell r="A571">
            <v>216714</v>
          </cell>
          <cell r="B571" t="str">
            <v>Temmink  Theo</v>
          </cell>
          <cell r="C571" t="str">
            <v>BV 't Stuupke</v>
          </cell>
          <cell r="D571">
            <v>11216</v>
          </cell>
          <cell r="E571" t="str">
            <v>Past C M v Everdingenstr 46A</v>
          </cell>
          <cell r="F571" t="str">
            <v>7165 AL</v>
          </cell>
          <cell r="G571" t="str">
            <v>Rietmolen</v>
          </cell>
          <cell r="H571" t="str">
            <v>theotemmink@ziggo.nl</v>
          </cell>
          <cell r="I571" t="str">
            <v>0545-221289</v>
          </cell>
          <cell r="J571" t="str">
            <v>06-13069714</v>
          </cell>
          <cell r="K571" t="str">
            <v>CCS</v>
          </cell>
          <cell r="L571" t="str">
            <v>M</v>
          </cell>
          <cell r="M571">
            <v>18652</v>
          </cell>
          <cell r="N571" t="str">
            <v>T.G.C.</v>
          </cell>
        </row>
        <row r="572">
          <cell r="A572">
            <v>203824</v>
          </cell>
          <cell r="B572" t="str">
            <v>Tempels  Remco</v>
          </cell>
          <cell r="C572" t="str">
            <v>BV De Peppel</v>
          </cell>
          <cell r="D572">
            <v>15749</v>
          </cell>
          <cell r="E572" t="str">
            <v>Wiggerstrasse 26</v>
          </cell>
          <cell r="F572" t="str">
            <v>D-46399</v>
          </cell>
          <cell r="G572" t="str">
            <v>Bocholt (D)</v>
          </cell>
          <cell r="H572" t="str">
            <v>rftempels@hotmail.com</v>
          </cell>
          <cell r="I572" t="str">
            <v>0315-652262</v>
          </cell>
          <cell r="J572" t="str">
            <v>06-47032404</v>
          </cell>
          <cell r="K572" t="str">
            <v>CCS</v>
          </cell>
          <cell r="L572" t="str">
            <v>M</v>
          </cell>
          <cell r="M572">
            <v>28294</v>
          </cell>
          <cell r="N572" t="str">
            <v>R.</v>
          </cell>
        </row>
        <row r="573">
          <cell r="A573">
            <v>205054</v>
          </cell>
          <cell r="B573" t="str">
            <v>Tenhagen Krabbe  Josef</v>
          </cell>
          <cell r="C573" t="str">
            <v>BV De Driesprong</v>
          </cell>
          <cell r="D573">
            <v>10510</v>
          </cell>
          <cell r="E573" t="str">
            <v>Hammersenstrasse 18 E</v>
          </cell>
          <cell r="F573" t="str">
            <v>D-46399</v>
          </cell>
          <cell r="G573" t="str">
            <v>Bocholt (D)</v>
          </cell>
          <cell r="H573" t="str">
            <v>jtkciw64@t-online.de</v>
          </cell>
          <cell r="I573" t="str">
            <v>0049-287144842</v>
          </cell>
          <cell r="K573" t="str">
            <v>CCS</v>
          </cell>
          <cell r="L573" t="str">
            <v>M</v>
          </cell>
          <cell r="M573">
            <v>16158</v>
          </cell>
          <cell r="N573" t="str">
            <v>J.</v>
          </cell>
        </row>
        <row r="574">
          <cell r="A574">
            <v>387753</v>
          </cell>
          <cell r="B574" t="str">
            <v>Ter Bogt  Ron</v>
          </cell>
          <cell r="C574" t="str">
            <v>BC Ivoor Groenlo</v>
          </cell>
          <cell r="D574">
            <v>10443</v>
          </cell>
          <cell r="E574" t="str">
            <v>Frans Halsstraat 14</v>
          </cell>
          <cell r="F574" t="str">
            <v>7141 XM</v>
          </cell>
          <cell r="G574" t="str">
            <v>Groenlo</v>
          </cell>
          <cell r="H574" t="str">
            <v>ronterbogt49@gmail.com</v>
          </cell>
          <cell r="J574">
            <v>638056162</v>
          </cell>
          <cell r="K574" t="str">
            <v>CCS</v>
          </cell>
          <cell r="L574" t="str">
            <v>M</v>
          </cell>
          <cell r="M574">
            <v>23707</v>
          </cell>
          <cell r="N574" t="str">
            <v>R</v>
          </cell>
        </row>
        <row r="575">
          <cell r="A575">
            <v>164266</v>
          </cell>
          <cell r="B575" t="str">
            <v>Terbraak  Robert</v>
          </cell>
          <cell r="C575" t="str">
            <v>BV  De Kroon Eibergen</v>
          </cell>
          <cell r="D575">
            <v>10447</v>
          </cell>
          <cell r="E575" t="str">
            <v>Vredenseweg 125</v>
          </cell>
          <cell r="F575" t="str">
            <v>7142 JA</v>
          </cell>
          <cell r="G575" t="str">
            <v>Groenlo</v>
          </cell>
          <cell r="H575" t="str">
            <v>avb.terbraak@hetnet.nl</v>
          </cell>
          <cell r="I575" t="str">
            <v>0544-465008</v>
          </cell>
          <cell r="K575" t="str">
            <v>CCS</v>
          </cell>
          <cell r="L575" t="str">
            <v>M</v>
          </cell>
          <cell r="M575">
            <v>25438</v>
          </cell>
          <cell r="N575" t="str">
            <v>R.</v>
          </cell>
        </row>
        <row r="576">
          <cell r="A576">
            <v>128449</v>
          </cell>
          <cell r="B576" t="str">
            <v>Teselink  Laurens</v>
          </cell>
          <cell r="C576" t="str">
            <v>BV Ellenkamp</v>
          </cell>
          <cell r="D576">
            <v>10435</v>
          </cell>
          <cell r="E576" t="str">
            <v>Borculoseweg 78 A</v>
          </cell>
          <cell r="F576" t="str">
            <v>7151 MS</v>
          </cell>
          <cell r="G576" t="str">
            <v>Eibergen</v>
          </cell>
          <cell r="H576" t="str">
            <v>ldg.teselink@gmail.com</v>
          </cell>
          <cell r="I576" t="str">
            <v>0545-476465</v>
          </cell>
          <cell r="J576" t="str">
            <v>06-11701753</v>
          </cell>
          <cell r="K576" t="str">
            <v>CCS</v>
          </cell>
          <cell r="L576" t="str">
            <v>M</v>
          </cell>
          <cell r="M576">
            <v>24529</v>
          </cell>
          <cell r="N576" t="str">
            <v>L.</v>
          </cell>
        </row>
        <row r="577">
          <cell r="A577">
            <v>264088</v>
          </cell>
          <cell r="B577" t="str">
            <v>Teunissen  Dick</v>
          </cell>
          <cell r="C577" t="str">
            <v>BV Ellenkamp</v>
          </cell>
          <cell r="D577">
            <v>10435</v>
          </cell>
          <cell r="E577" t="str">
            <v>De Pas 18</v>
          </cell>
          <cell r="F577" t="str">
            <v>7273 RG</v>
          </cell>
          <cell r="G577" t="str">
            <v>Haarlo</v>
          </cell>
          <cell r="H577" t="str">
            <v>dteunissen@planet.nl</v>
          </cell>
          <cell r="I577" t="str">
            <v>0545-261566</v>
          </cell>
          <cell r="J577" t="str">
            <v>06-53764485</v>
          </cell>
          <cell r="K577" t="str">
            <v>CCS</v>
          </cell>
          <cell r="L577" t="str">
            <v>M</v>
          </cell>
          <cell r="M577">
            <v>24661</v>
          </cell>
          <cell r="N577" t="str">
            <v>D.J.</v>
          </cell>
        </row>
        <row r="578">
          <cell r="A578">
            <v>271403</v>
          </cell>
          <cell r="B578" t="str">
            <v>Teunissen  Marjolein</v>
          </cell>
          <cell r="C578" t="str">
            <v>BV Ellenkamp</v>
          </cell>
          <cell r="D578">
            <v>10435</v>
          </cell>
          <cell r="E578" t="str">
            <v>De Pas 18</v>
          </cell>
          <cell r="F578" t="str">
            <v>7273 RG</v>
          </cell>
          <cell r="G578" t="str">
            <v>Haarlo</v>
          </cell>
          <cell r="H578" t="str">
            <v>mteunissen76@gmail.com</v>
          </cell>
          <cell r="I578" t="str">
            <v>0545-261566</v>
          </cell>
          <cell r="J578" t="str">
            <v>06-12542537</v>
          </cell>
          <cell r="K578" t="str">
            <v>CCS</v>
          </cell>
          <cell r="L578" t="str">
            <v>F</v>
          </cell>
          <cell r="M578">
            <v>27994</v>
          </cell>
          <cell r="N578" t="str">
            <v>M.</v>
          </cell>
        </row>
        <row r="579">
          <cell r="A579">
            <v>156317</v>
          </cell>
          <cell r="B579" t="str">
            <v>Theissen  Emon</v>
          </cell>
          <cell r="C579" t="str">
            <v>BC Ivoor Groenlo</v>
          </cell>
          <cell r="D579">
            <v>10443</v>
          </cell>
          <cell r="E579" t="str">
            <v>Piet Heinplein 5</v>
          </cell>
          <cell r="F579" t="str">
            <v>7141 VV</v>
          </cell>
          <cell r="G579" t="str">
            <v>Groenlo</v>
          </cell>
          <cell r="H579" t="str">
            <v>e.theissen1973@gmail.com</v>
          </cell>
          <cell r="J579" t="str">
            <v>06-37332120</v>
          </cell>
          <cell r="K579" t="str">
            <v>CCS</v>
          </cell>
          <cell r="L579" t="str">
            <v>M</v>
          </cell>
          <cell r="M579">
            <v>26686</v>
          </cell>
          <cell r="N579" t="str">
            <v>E.</v>
          </cell>
        </row>
        <row r="580">
          <cell r="A580">
            <v>109152</v>
          </cell>
          <cell r="B580" t="str">
            <v>Theissen  John</v>
          </cell>
          <cell r="C580" t="str">
            <v>BV De Driesprong</v>
          </cell>
          <cell r="D580">
            <v>10510</v>
          </cell>
          <cell r="E580" t="str">
            <v>De Pas 40</v>
          </cell>
          <cell r="F580" t="str">
            <v>7123 AG</v>
          </cell>
          <cell r="G580" t="str">
            <v>Aalten</v>
          </cell>
          <cell r="H580" t="str">
            <v>john.theissen@outlook.com</v>
          </cell>
          <cell r="J580" t="str">
            <v>06-51584221</v>
          </cell>
          <cell r="K580" t="str">
            <v>CCS</v>
          </cell>
          <cell r="L580" t="str">
            <v>M</v>
          </cell>
          <cell r="M580">
            <v>26041</v>
          </cell>
          <cell r="N580" t="str">
            <v>J.</v>
          </cell>
        </row>
        <row r="581">
          <cell r="A581">
            <v>265876</v>
          </cell>
          <cell r="B581" t="str">
            <v>Tiemens  Theo</v>
          </cell>
          <cell r="C581" t="str">
            <v>BC Neede</v>
          </cell>
          <cell r="D581">
            <v>10459</v>
          </cell>
          <cell r="E581" t="str">
            <v>Oudestraat 24</v>
          </cell>
          <cell r="F581" t="str">
            <v>7161 DW</v>
          </cell>
          <cell r="G581" t="str">
            <v>Neede</v>
          </cell>
          <cell r="H581" t="str">
            <v>x.linda@hotmail.com</v>
          </cell>
          <cell r="J581" t="str">
            <v>06-46835856</v>
          </cell>
          <cell r="K581" t="str">
            <v>CCS</v>
          </cell>
          <cell r="L581" t="str">
            <v>M</v>
          </cell>
          <cell r="M581">
            <v>23916</v>
          </cell>
          <cell r="N581" t="str">
            <v>T.</v>
          </cell>
        </row>
        <row r="582">
          <cell r="A582">
            <v>167186</v>
          </cell>
          <cell r="B582" t="str">
            <v>Tijdink  Jan</v>
          </cell>
          <cell r="C582" t="str">
            <v>BV Wenters</v>
          </cell>
          <cell r="D582">
            <v>10512</v>
          </cell>
          <cell r="E582" t="str">
            <v>Tricot 51</v>
          </cell>
          <cell r="F582" t="str">
            <v>7101 AH</v>
          </cell>
          <cell r="G582" t="str">
            <v>Winterswijk</v>
          </cell>
          <cell r="H582" t="str">
            <v>tijdinkernst@gmail.com</v>
          </cell>
          <cell r="I582" t="str">
            <v>0543-515677</v>
          </cell>
          <cell r="J582" t="str">
            <v>06-12320906</v>
          </cell>
          <cell r="K582" t="str">
            <v>CCS</v>
          </cell>
          <cell r="L582" t="str">
            <v>M</v>
          </cell>
          <cell r="M582">
            <v>20774</v>
          </cell>
          <cell r="N582" t="str">
            <v>J.</v>
          </cell>
        </row>
        <row r="583">
          <cell r="A583">
            <v>222060</v>
          </cell>
          <cell r="B583" t="str">
            <v>Tijdink  Maarten</v>
          </cell>
          <cell r="C583" t="str">
            <v>BV 't Wapen Van Borculo</v>
          </cell>
          <cell r="D583">
            <v>12816</v>
          </cell>
          <cell r="E583" t="str">
            <v>Hessenstraat 28</v>
          </cell>
          <cell r="F583" t="str">
            <v>7271 ED</v>
          </cell>
          <cell r="G583" t="str">
            <v>Borculo</v>
          </cell>
          <cell r="H583" t="str">
            <v>m.tijdink@hotmail.com</v>
          </cell>
          <cell r="J583" t="str">
            <v>06-28155126</v>
          </cell>
          <cell r="K583" t="str">
            <v>CCS</v>
          </cell>
          <cell r="L583" t="str">
            <v>M</v>
          </cell>
          <cell r="M583">
            <v>33743</v>
          </cell>
          <cell r="N583" t="str">
            <v>M.</v>
          </cell>
        </row>
        <row r="584">
          <cell r="A584">
            <v>110846</v>
          </cell>
          <cell r="B584" t="str">
            <v>Tijink  Wim</v>
          </cell>
          <cell r="C584" t="str">
            <v>BV 't Heukske</v>
          </cell>
          <cell r="D584">
            <v>10455</v>
          </cell>
          <cell r="E584" t="str">
            <v>J.W. Hagemanstraat 59</v>
          </cell>
          <cell r="F584" t="str">
            <v>7151 AE</v>
          </cell>
          <cell r="G584" t="str">
            <v>Eibergen</v>
          </cell>
          <cell r="H584" t="str">
            <v>cafetijink@hotmail.com</v>
          </cell>
          <cell r="J584" t="str">
            <v>06-54783513</v>
          </cell>
          <cell r="K584" t="str">
            <v>CCS</v>
          </cell>
          <cell r="L584" t="str">
            <v>M</v>
          </cell>
          <cell r="M584">
            <v>21066</v>
          </cell>
          <cell r="N584" t="str">
            <v>J.W.</v>
          </cell>
        </row>
        <row r="585">
          <cell r="A585">
            <v>104776</v>
          </cell>
          <cell r="B585" t="str">
            <v>Til van Arjan</v>
          </cell>
          <cell r="C585" t="str">
            <v>BV 't Stuupke</v>
          </cell>
          <cell r="D585">
            <v>11216</v>
          </cell>
          <cell r="E585" t="str">
            <v>Diepenheimsestraat 59H</v>
          </cell>
          <cell r="F585" t="str">
            <v>7496 PT</v>
          </cell>
          <cell r="G585" t="str">
            <v>Hengevelde</v>
          </cell>
          <cell r="H585" t="str">
            <v>arjanvantil1980@gmail.com</v>
          </cell>
          <cell r="J585">
            <v>622057359</v>
          </cell>
          <cell r="K585" t="str">
            <v>CCS</v>
          </cell>
          <cell r="L585" t="str">
            <v>M</v>
          </cell>
          <cell r="M585">
            <v>29329</v>
          </cell>
          <cell r="N585" t="str">
            <v>A.</v>
          </cell>
        </row>
        <row r="586">
          <cell r="A586">
            <v>136452</v>
          </cell>
          <cell r="B586" t="str">
            <v>Til van Jan</v>
          </cell>
          <cell r="C586" t="str">
            <v>BV 't Stuupke</v>
          </cell>
          <cell r="D586">
            <v>11216</v>
          </cell>
          <cell r="E586" t="str">
            <v>Kerkstraat 3A</v>
          </cell>
          <cell r="F586" t="str">
            <v>7496 PC</v>
          </cell>
          <cell r="G586" t="str">
            <v>Hengevelde</v>
          </cell>
          <cell r="H586" t="str">
            <v>jgmvantiltergrefte@gmail.com</v>
          </cell>
          <cell r="I586" t="str">
            <v>0547-333846</v>
          </cell>
          <cell r="K586" t="str">
            <v>CCS</v>
          </cell>
          <cell r="L586" t="str">
            <v>M</v>
          </cell>
          <cell r="M586">
            <v>19948</v>
          </cell>
          <cell r="N586" t="str">
            <v>J.H.</v>
          </cell>
        </row>
        <row r="587">
          <cell r="A587">
            <v>210491</v>
          </cell>
          <cell r="B587" t="str">
            <v>Timmerman  Freddy</v>
          </cell>
          <cell r="C587" t="str">
            <v>BV 't Stuupke</v>
          </cell>
          <cell r="D587">
            <v>11216</v>
          </cell>
          <cell r="E587" t="str">
            <v>Van Speijkstraat 4</v>
          </cell>
          <cell r="F587" t="str">
            <v>7482 BN</v>
          </cell>
          <cell r="G587" t="str">
            <v>Haaksbergen</v>
          </cell>
          <cell r="H587" t="str">
            <v>freddy.timmerman@kpnmail.nl</v>
          </cell>
          <cell r="J587" t="str">
            <v>06-54683499</v>
          </cell>
          <cell r="K587" t="str">
            <v>CCS</v>
          </cell>
          <cell r="L587" t="str">
            <v>M</v>
          </cell>
          <cell r="M587">
            <v>23583</v>
          </cell>
          <cell r="N587" t="str">
            <v>F.T.</v>
          </cell>
        </row>
        <row r="588">
          <cell r="A588">
            <v>141424</v>
          </cell>
          <cell r="B588" t="str">
            <v>Tuinte  Paul</v>
          </cell>
          <cell r="C588" t="str">
            <v>BV De Kroon Groenlo</v>
          </cell>
          <cell r="D588">
            <v>10446</v>
          </cell>
          <cell r="E588" t="str">
            <v>Bruinvisweg 1</v>
          </cell>
          <cell r="F588" t="str">
            <v>7156 JA</v>
          </cell>
          <cell r="G588" t="str">
            <v>Beltrum</v>
          </cell>
          <cell r="H588" t="str">
            <v>tuinte2@gmail.com</v>
          </cell>
          <cell r="I588" t="str">
            <v>0544-464154</v>
          </cell>
          <cell r="K588" t="str">
            <v>CCS</v>
          </cell>
          <cell r="L588" t="str">
            <v>M</v>
          </cell>
          <cell r="M588">
            <v>23184</v>
          </cell>
          <cell r="N588" t="str">
            <v>P.T.F.</v>
          </cell>
        </row>
        <row r="589">
          <cell r="A589">
            <v>267991</v>
          </cell>
          <cell r="B589" t="str">
            <v>Tuller  Michel</v>
          </cell>
          <cell r="C589" t="str">
            <v>BC Bousema Lochem</v>
          </cell>
          <cell r="D589">
            <v>13482</v>
          </cell>
          <cell r="E589" t="str">
            <v>Sportparkweg 18</v>
          </cell>
          <cell r="F589">
            <v>31222</v>
          </cell>
          <cell r="G589" t="str">
            <v>Laren</v>
          </cell>
          <cell r="H589" t="str">
            <v>hjtuller@hotmail.com</v>
          </cell>
          <cell r="J589">
            <v>624336848</v>
          </cell>
          <cell r="K589" t="str">
            <v>CCS</v>
          </cell>
          <cell r="L589" t="str">
            <v>M</v>
          </cell>
          <cell r="M589">
            <v>31222</v>
          </cell>
          <cell r="N589" t="str">
            <v>M</v>
          </cell>
        </row>
        <row r="590">
          <cell r="A590">
            <v>108636</v>
          </cell>
          <cell r="B590" t="str">
            <v>Ubbink  Andre</v>
          </cell>
          <cell r="C590" t="str">
            <v>BV De Driesprong</v>
          </cell>
          <cell r="D590">
            <v>10510</v>
          </cell>
          <cell r="E590" t="str">
            <v>Bleekwal 18</v>
          </cell>
          <cell r="F590" t="str">
            <v>7126 BV</v>
          </cell>
          <cell r="G590" t="str">
            <v>Bredevoort</v>
          </cell>
          <cell r="H590" t="str">
            <v>frank.ams@hetnet.nl</v>
          </cell>
          <cell r="J590" t="str">
            <v>06-83115900</v>
          </cell>
          <cell r="K590" t="str">
            <v>CCS</v>
          </cell>
          <cell r="L590" t="str">
            <v>M</v>
          </cell>
          <cell r="M590">
            <v>19222</v>
          </cell>
          <cell r="N590" t="str">
            <v>A.</v>
          </cell>
        </row>
        <row r="591">
          <cell r="A591">
            <v>153363</v>
          </cell>
          <cell r="B591" t="str">
            <v>Ubbink  Frank</v>
          </cell>
          <cell r="C591" t="str">
            <v>BV De Driehoek</v>
          </cell>
          <cell r="D591">
            <v>10521</v>
          </cell>
          <cell r="E591" t="str">
            <v>Koppelstraat 36</v>
          </cell>
          <cell r="F591" t="str">
            <v>7126 AJ</v>
          </cell>
          <cell r="G591" t="str">
            <v>Bredevoort</v>
          </cell>
          <cell r="H591" t="str">
            <v>frank.ams@hetnet.nl</v>
          </cell>
          <cell r="J591" t="str">
            <v>06-44438593</v>
          </cell>
          <cell r="K591" t="str">
            <v>CCS</v>
          </cell>
          <cell r="L591" t="str">
            <v>M</v>
          </cell>
          <cell r="M591">
            <v>24672</v>
          </cell>
          <cell r="N591" t="str">
            <v>F.G.H.</v>
          </cell>
        </row>
        <row r="592">
          <cell r="A592">
            <v>388606</v>
          </cell>
          <cell r="B592" t="str">
            <v>Ubbink  Hans</v>
          </cell>
          <cell r="C592" t="str">
            <v>BV De Barbier</v>
          </cell>
          <cell r="D592">
            <v>11985</v>
          </cell>
          <cell r="E592" t="str">
            <v>Droebertweg 4</v>
          </cell>
          <cell r="F592" t="str">
            <v>7137 HB</v>
          </cell>
          <cell r="G592" t="str">
            <v>Lievelde</v>
          </cell>
          <cell r="H592" t="str">
            <v>ubbink2208@gmail.com</v>
          </cell>
          <cell r="J592" t="str">
            <v>06-12350583</v>
          </cell>
          <cell r="K592" t="str">
            <v>CCS</v>
          </cell>
          <cell r="L592" t="str">
            <v>M</v>
          </cell>
          <cell r="M592">
            <v>21784</v>
          </cell>
          <cell r="N592" t="str">
            <v>H</v>
          </cell>
        </row>
        <row r="593">
          <cell r="A593">
            <v>268234</v>
          </cell>
          <cell r="B593" t="str">
            <v>Ubbink  Harrie</v>
          </cell>
          <cell r="C593" t="str">
            <v>BV 't Kevelder</v>
          </cell>
          <cell r="D593">
            <v>10438</v>
          </cell>
          <cell r="E593" t="str">
            <v>Koppeldijk 30</v>
          </cell>
          <cell r="F593" t="str">
            <v>7271 EZ</v>
          </cell>
          <cell r="G593" t="str">
            <v>Borculo</v>
          </cell>
          <cell r="H593" t="str">
            <v>ubbinkhjg@hotmail.com</v>
          </cell>
          <cell r="J593" t="str">
            <v>06-10140655</v>
          </cell>
          <cell r="K593" t="str">
            <v>CCS</v>
          </cell>
          <cell r="L593" t="str">
            <v>M</v>
          </cell>
          <cell r="M593">
            <v>18922</v>
          </cell>
          <cell r="N593" t="str">
            <v>H</v>
          </cell>
        </row>
        <row r="594">
          <cell r="A594">
            <v>125419</v>
          </cell>
          <cell r="B594" t="str">
            <v>Ubbink  Marco</v>
          </cell>
          <cell r="C594" t="str">
            <v>BV De Driesprong</v>
          </cell>
          <cell r="D594">
            <v>10510</v>
          </cell>
          <cell r="E594" t="str">
            <v>Molenkamp 6</v>
          </cell>
          <cell r="F594" t="str">
            <v>7121 WE</v>
          </cell>
          <cell r="G594" t="str">
            <v>Aalten</v>
          </cell>
          <cell r="H594" t="str">
            <v>marco.ubbink@gmail.com</v>
          </cell>
          <cell r="J594" t="str">
            <v>06-20677773</v>
          </cell>
          <cell r="K594" t="str">
            <v>CCS</v>
          </cell>
          <cell r="L594" t="str">
            <v>M</v>
          </cell>
          <cell r="M594">
            <v>24091</v>
          </cell>
          <cell r="N594" t="str">
            <v>M.J.H.</v>
          </cell>
        </row>
        <row r="595">
          <cell r="A595">
            <v>125419</v>
          </cell>
          <cell r="B595" t="str">
            <v>Ubbink  Marco</v>
          </cell>
          <cell r="C595" t="str">
            <v>BV De Driehoek</v>
          </cell>
          <cell r="D595">
            <v>10521</v>
          </cell>
          <cell r="E595" t="str">
            <v>Molenkamp 6</v>
          </cell>
          <cell r="F595" t="str">
            <v>7121 WE</v>
          </cell>
          <cell r="G595" t="str">
            <v>Aalten</v>
          </cell>
          <cell r="H595" t="str">
            <v>marco.ubbink@gmail.com</v>
          </cell>
          <cell r="J595" t="str">
            <v>06-20677773</v>
          </cell>
          <cell r="K595" t="str">
            <v>CCS</v>
          </cell>
          <cell r="L595" t="str">
            <v>M</v>
          </cell>
          <cell r="M595">
            <v>24091</v>
          </cell>
          <cell r="N595" t="str">
            <v>M.J.H.</v>
          </cell>
        </row>
        <row r="596">
          <cell r="A596">
            <v>140221</v>
          </cell>
          <cell r="B596" t="str">
            <v>Udo  Aart Willem</v>
          </cell>
          <cell r="C596" t="str">
            <v>BV De Leeuw</v>
          </cell>
          <cell r="D596">
            <v>10513</v>
          </cell>
          <cell r="E596" t="str">
            <v>Rikkertweg 2</v>
          </cell>
          <cell r="F596" t="str">
            <v>7122 JB</v>
          </cell>
          <cell r="G596" t="str">
            <v>Aalten</v>
          </cell>
          <cell r="H596" t="str">
            <v>awu@wxs.nl</v>
          </cell>
          <cell r="I596" t="str">
            <v>0543-473501</v>
          </cell>
          <cell r="K596" t="str">
            <v>CCS</v>
          </cell>
          <cell r="L596" t="str">
            <v>M</v>
          </cell>
          <cell r="M596">
            <v>18165</v>
          </cell>
          <cell r="N596" t="str">
            <v>A.W.</v>
          </cell>
        </row>
        <row r="597">
          <cell r="A597">
            <v>153691</v>
          </cell>
          <cell r="B597" t="str">
            <v>Uem van Caspar</v>
          </cell>
          <cell r="C597" t="str">
            <v>BV Grolzicht</v>
          </cell>
          <cell r="D597">
            <v>13483</v>
          </cell>
          <cell r="E597" t="str">
            <v>Oude Winterswijkseweg 35</v>
          </cell>
          <cell r="F597" t="str">
            <v>7141 DE</v>
          </cell>
          <cell r="G597" t="str">
            <v>Groenlo</v>
          </cell>
          <cell r="H597" t="str">
            <v>info@grolzicht.nl</v>
          </cell>
          <cell r="I597" t="str">
            <v>0544-461677</v>
          </cell>
          <cell r="K597" t="str">
            <v>CCS</v>
          </cell>
          <cell r="L597" t="str">
            <v>M</v>
          </cell>
          <cell r="M597">
            <v>22573</v>
          </cell>
          <cell r="N597" t="str">
            <v>C.W.T.</v>
          </cell>
        </row>
        <row r="598">
          <cell r="A598">
            <v>220598</v>
          </cell>
          <cell r="B598" t="str">
            <v>Uem van Rene</v>
          </cell>
          <cell r="C598" t="str">
            <v>BV De Kroon Groenlo</v>
          </cell>
          <cell r="D598">
            <v>10446</v>
          </cell>
          <cell r="E598" t="str">
            <v>Leerlooier 1</v>
          </cell>
          <cell r="F598" t="str">
            <v>7141 PV</v>
          </cell>
          <cell r="G598" t="str">
            <v>Groenlo</v>
          </cell>
          <cell r="K598" t="str">
            <v>CCS</v>
          </cell>
          <cell r="L598" t="str">
            <v>M</v>
          </cell>
          <cell r="M598">
            <v>21655</v>
          </cell>
          <cell r="N598" t="str">
            <v>R.</v>
          </cell>
        </row>
        <row r="599">
          <cell r="A599">
            <v>389395</v>
          </cell>
          <cell r="B599" t="str">
            <v>Van den Einde  Guus</v>
          </cell>
          <cell r="C599" t="str">
            <v>BV Markelo</v>
          </cell>
          <cell r="D599">
            <v>16014</v>
          </cell>
          <cell r="E599" t="str">
            <v>Stokkumerweg 46</v>
          </cell>
          <cell r="F599" t="str">
            <v>7475 MV</v>
          </cell>
          <cell r="G599" t="str">
            <v>Markelo</v>
          </cell>
          <cell r="H599" t="str">
            <v>geinde@bouwmaat.nl</v>
          </cell>
          <cell r="J599">
            <v>622956466</v>
          </cell>
          <cell r="K599" t="str">
            <v>CCS</v>
          </cell>
          <cell r="L599" t="str">
            <v>M</v>
          </cell>
          <cell r="M599">
            <v>23665</v>
          </cell>
          <cell r="N599" t="str">
            <v>A.M.</v>
          </cell>
        </row>
        <row r="600">
          <cell r="A600">
            <v>383641</v>
          </cell>
          <cell r="B600" t="str">
            <v>Veenbrink  Wout</v>
          </cell>
          <cell r="C600" t="str">
            <v>BV  De Kroon Eibergen</v>
          </cell>
          <cell r="D600">
            <v>10447</v>
          </cell>
          <cell r="E600" t="str">
            <v>Kormelinkbulten 4</v>
          </cell>
          <cell r="F600" t="str">
            <v>7151 NE</v>
          </cell>
          <cell r="G600" t="str">
            <v>Eibergen</v>
          </cell>
          <cell r="H600" t="str">
            <v>woutveenbrink@hotmail.com</v>
          </cell>
          <cell r="J600">
            <v>625215052</v>
          </cell>
          <cell r="K600" t="str">
            <v>CCS</v>
          </cell>
          <cell r="L600" t="str">
            <v>M</v>
          </cell>
          <cell r="M600">
            <v>34428</v>
          </cell>
          <cell r="N600" t="str">
            <v>W.</v>
          </cell>
        </row>
        <row r="601">
          <cell r="A601">
            <v>130016</v>
          </cell>
          <cell r="B601" t="str">
            <v>Veldhuis  Bert</v>
          </cell>
          <cell r="C601" t="str">
            <v>BV Ons Huis</v>
          </cell>
          <cell r="D601">
            <v>10519</v>
          </cell>
          <cell r="E601" t="str">
            <v>Hoge Veld 24</v>
          </cell>
          <cell r="F601" t="str">
            <v>7091 VH</v>
          </cell>
          <cell r="G601" t="str">
            <v>Dinxperlo</v>
          </cell>
          <cell r="H601" t="str">
            <v>anneke.bert@hetnet.nl</v>
          </cell>
          <cell r="I601" t="str">
            <v>0315-653652</v>
          </cell>
          <cell r="K601" t="str">
            <v>CCS</v>
          </cell>
          <cell r="L601" t="str">
            <v>M</v>
          </cell>
          <cell r="M601">
            <v>17034</v>
          </cell>
          <cell r="N601" t="str">
            <v>A.</v>
          </cell>
        </row>
        <row r="602">
          <cell r="A602">
            <v>146868</v>
          </cell>
          <cell r="B602" t="str">
            <v>Veldhuis  Marlies</v>
          </cell>
          <cell r="C602" t="str">
            <v>BC Dwars</v>
          </cell>
          <cell r="D602">
            <v>12205</v>
          </cell>
          <cell r="E602" t="str">
            <v>Jan Vermeerstraat 23</v>
          </cell>
          <cell r="F602" t="str">
            <v>7482 EM</v>
          </cell>
          <cell r="G602" t="str">
            <v>Haaksbergen</v>
          </cell>
          <cell r="H602" t="str">
            <v>marliesveldhuis@kpnmail.nl</v>
          </cell>
          <cell r="J602" t="str">
            <v>06-20817495</v>
          </cell>
          <cell r="K602" t="str">
            <v>CCS</v>
          </cell>
          <cell r="L602" t="str">
            <v>F</v>
          </cell>
          <cell r="M602">
            <v>23540</v>
          </cell>
          <cell r="N602" t="str">
            <v>M.</v>
          </cell>
        </row>
        <row r="603">
          <cell r="A603">
            <v>225752</v>
          </cell>
          <cell r="B603" t="str">
            <v>Veldkamp  Joep</v>
          </cell>
          <cell r="C603" t="str">
            <v>Ons Genoegen Heurne</v>
          </cell>
          <cell r="D603">
            <v>10576</v>
          </cell>
          <cell r="E603" t="str">
            <v>Geunstraat 2</v>
          </cell>
          <cell r="F603" t="str">
            <v>7095 BB</v>
          </cell>
          <cell r="G603" t="str">
            <v>De Heurne</v>
          </cell>
          <cell r="H603" t="str">
            <v>joep.veldkamp@icloud.com</v>
          </cell>
          <cell r="I603" t="str">
            <v>0315-655713</v>
          </cell>
          <cell r="K603" t="str">
            <v>CCS</v>
          </cell>
          <cell r="L603" t="str">
            <v>M</v>
          </cell>
          <cell r="M603">
            <v>17791</v>
          </cell>
          <cell r="N603" t="str">
            <v>J.</v>
          </cell>
        </row>
        <row r="604">
          <cell r="A604">
            <v>224069</v>
          </cell>
          <cell r="B604" t="str">
            <v>Vels  Carola</v>
          </cell>
          <cell r="C604" t="str">
            <v>BV De Driehoek</v>
          </cell>
          <cell r="D604">
            <v>10521</v>
          </cell>
          <cell r="E604" t="str">
            <v>Johannes Meis strase 24</v>
          </cell>
          <cell r="F604">
            <v>46399</v>
          </cell>
          <cell r="G604" t="str">
            <v>Bocholt</v>
          </cell>
          <cell r="H604" t="str">
            <v>irmoencarola@gmail.com</v>
          </cell>
          <cell r="J604" t="str">
            <v>06-19181454</v>
          </cell>
          <cell r="K604" t="str">
            <v>CCS</v>
          </cell>
          <cell r="L604" t="str">
            <v>F</v>
          </cell>
          <cell r="M604">
            <v>29310</v>
          </cell>
          <cell r="N604" t="str">
            <v>C.E.</v>
          </cell>
        </row>
        <row r="605">
          <cell r="A605">
            <v>153878</v>
          </cell>
          <cell r="B605" t="str">
            <v>Vels  Irmo</v>
          </cell>
          <cell r="C605" t="str">
            <v>BV B.V.V. '75</v>
          </cell>
          <cell r="D605">
            <v>10517</v>
          </cell>
          <cell r="E605" t="str">
            <v>Johannes-Meis strasse 24</v>
          </cell>
          <cell r="F605">
            <v>46399</v>
          </cell>
          <cell r="G605" t="str">
            <v>Bocholt</v>
          </cell>
          <cell r="H605" t="str">
            <v>irmoencarola@gmail.com</v>
          </cell>
          <cell r="J605">
            <v>641223378</v>
          </cell>
          <cell r="K605" t="str">
            <v>CCS</v>
          </cell>
          <cell r="L605" t="str">
            <v>M</v>
          </cell>
          <cell r="M605">
            <v>25128</v>
          </cell>
          <cell r="N605" t="str">
            <v>I</v>
          </cell>
        </row>
        <row r="606">
          <cell r="A606">
            <v>108341</v>
          </cell>
          <cell r="B606" t="str">
            <v>Velthuis  Bennie</v>
          </cell>
          <cell r="C606" t="str">
            <v>BV 't Stuupke</v>
          </cell>
          <cell r="D606">
            <v>11216</v>
          </cell>
          <cell r="E606" t="str">
            <v>Hondelink 124</v>
          </cell>
          <cell r="F606" t="str">
            <v>7482 KS</v>
          </cell>
          <cell r="G606" t="str">
            <v>Haaksbergen</v>
          </cell>
          <cell r="H606" t="str">
            <v>bencenance@kpnmail.nl</v>
          </cell>
          <cell r="I606" t="str">
            <v>053-5743321</v>
          </cell>
          <cell r="J606" t="str">
            <v>06-83200182</v>
          </cell>
          <cell r="K606" t="str">
            <v>CCS</v>
          </cell>
          <cell r="L606" t="str">
            <v>M</v>
          </cell>
          <cell r="M606">
            <v>21014</v>
          </cell>
          <cell r="N606" t="str">
            <v>B.J.M.</v>
          </cell>
        </row>
        <row r="607">
          <cell r="A607">
            <v>389386</v>
          </cell>
          <cell r="B607" t="str">
            <v>Veltkamp  Jasper</v>
          </cell>
          <cell r="C607" t="str">
            <v>BV Markelo</v>
          </cell>
          <cell r="D607">
            <v>16014</v>
          </cell>
          <cell r="E607" t="str">
            <v>Brinkweg 5d</v>
          </cell>
          <cell r="F607" t="str">
            <v>7475 NJ</v>
          </cell>
          <cell r="G607" t="str">
            <v>Markelo</v>
          </cell>
          <cell r="H607" t="str">
            <v>jveltkamp23@gmail.com</v>
          </cell>
          <cell r="J607">
            <v>683156402</v>
          </cell>
          <cell r="K607" t="str">
            <v>CCS</v>
          </cell>
          <cell r="L607" t="str">
            <v>M</v>
          </cell>
          <cell r="M607">
            <v>36122</v>
          </cell>
          <cell r="N607" t="str">
            <v>J</v>
          </cell>
        </row>
        <row r="608">
          <cell r="A608">
            <v>270922</v>
          </cell>
          <cell r="B608" t="str">
            <v>Vermeulen  Jos</v>
          </cell>
          <cell r="C608" t="str">
            <v>BV Onderschoer</v>
          </cell>
          <cell r="D608">
            <v>15813</v>
          </cell>
          <cell r="E608" t="str">
            <v>Zwiepseweg 11</v>
          </cell>
          <cell r="F608" t="str">
            <v>7244 AJ</v>
          </cell>
          <cell r="G608" t="str">
            <v>Barchem</v>
          </cell>
          <cell r="H608" t="str">
            <v>josvermeulen@mac.com</v>
          </cell>
          <cell r="J608" t="str">
            <v>06-53744749</v>
          </cell>
          <cell r="K608" t="str">
            <v>CCS</v>
          </cell>
          <cell r="L608" t="str">
            <v>M</v>
          </cell>
          <cell r="M608">
            <v>17688</v>
          </cell>
          <cell r="N608" t="str">
            <v>J.</v>
          </cell>
        </row>
        <row r="609">
          <cell r="A609">
            <v>386425</v>
          </cell>
          <cell r="B609" t="str">
            <v>Vermue  Jack</v>
          </cell>
          <cell r="C609" t="str">
            <v>BV 't Kevelder</v>
          </cell>
          <cell r="D609">
            <v>10438</v>
          </cell>
          <cell r="E609" t="str">
            <v>Joostenkamp 39</v>
          </cell>
          <cell r="F609" t="str">
            <v>7261 PJ</v>
          </cell>
          <cell r="G609" t="str">
            <v>Ruurlo</v>
          </cell>
          <cell r="H609" t="str">
            <v>jack@vermue.nl</v>
          </cell>
          <cell r="J609">
            <v>627064530</v>
          </cell>
          <cell r="K609" t="str">
            <v>CCS</v>
          </cell>
          <cell r="L609" t="str">
            <v>M</v>
          </cell>
          <cell r="M609">
            <v>21378</v>
          </cell>
          <cell r="N609" t="str">
            <v>J.</v>
          </cell>
        </row>
        <row r="610">
          <cell r="A610">
            <v>384056</v>
          </cell>
          <cell r="B610" t="str">
            <v>Verwiel  Djeno</v>
          </cell>
          <cell r="C610" t="str">
            <v>BV Ons Huis</v>
          </cell>
          <cell r="D610">
            <v>10519</v>
          </cell>
          <cell r="E610" t="str">
            <v>De Woerd 4</v>
          </cell>
          <cell r="F610" t="str">
            <v>7091 VP</v>
          </cell>
          <cell r="G610" t="str">
            <v>Dinxperlo</v>
          </cell>
          <cell r="H610" t="str">
            <v>djenoverwiel4@gmail.com</v>
          </cell>
          <cell r="J610">
            <v>636365473</v>
          </cell>
          <cell r="K610" t="str">
            <v>CCS</v>
          </cell>
          <cell r="L610" t="str">
            <v>M</v>
          </cell>
          <cell r="M610">
            <v>38207</v>
          </cell>
          <cell r="N610" t="str">
            <v>D</v>
          </cell>
        </row>
        <row r="611">
          <cell r="A611">
            <v>384056</v>
          </cell>
          <cell r="B611" t="str">
            <v>Verwiel  Djeno</v>
          </cell>
          <cell r="C611" t="str">
            <v>BV De Driehoek</v>
          </cell>
          <cell r="D611">
            <v>10521</v>
          </cell>
          <cell r="E611" t="str">
            <v>De Woerd 4</v>
          </cell>
          <cell r="F611" t="str">
            <v>7091 VP</v>
          </cell>
          <cell r="G611" t="str">
            <v>Dinxperlo</v>
          </cell>
          <cell r="H611" t="str">
            <v>djenoverwiel4@gmail.com</v>
          </cell>
          <cell r="J611">
            <v>636365473</v>
          </cell>
          <cell r="K611" t="str">
            <v>CCS</v>
          </cell>
          <cell r="L611" t="str">
            <v>M</v>
          </cell>
          <cell r="M611">
            <v>38207</v>
          </cell>
          <cell r="N611" t="str">
            <v>D</v>
          </cell>
        </row>
        <row r="612">
          <cell r="A612">
            <v>389025</v>
          </cell>
          <cell r="B612" t="str">
            <v>Verzijde  Peter</v>
          </cell>
          <cell r="C612" t="str">
            <v>BC De Wieke</v>
          </cell>
          <cell r="D612">
            <v>12063</v>
          </cell>
          <cell r="E612" t="str">
            <v>Spoorstraat 38 H</v>
          </cell>
          <cell r="F612" t="str">
            <v>7481 HZ</v>
          </cell>
          <cell r="G612" t="str">
            <v>Haaksbergen</v>
          </cell>
          <cell r="K612" t="str">
            <v>CCS</v>
          </cell>
          <cell r="L612" t="str">
            <v>M</v>
          </cell>
          <cell r="M612">
            <v>19804</v>
          </cell>
          <cell r="N612" t="str">
            <v>P.</v>
          </cell>
        </row>
        <row r="613">
          <cell r="A613">
            <v>225997</v>
          </cell>
          <cell r="B613" t="str">
            <v>Visser  Anne</v>
          </cell>
          <cell r="C613" t="str">
            <v>BC Ivoor Groenlo</v>
          </cell>
          <cell r="D613">
            <v>10443</v>
          </cell>
          <cell r="E613" t="str">
            <v>Linnewever 21</v>
          </cell>
          <cell r="F613" t="str">
            <v>7141 RA</v>
          </cell>
          <cell r="G613" t="str">
            <v>Groenlo</v>
          </cell>
          <cell r="H613" t="str">
            <v>hotelpot@live.nl</v>
          </cell>
          <cell r="J613" t="str">
            <v>06-20867329</v>
          </cell>
          <cell r="K613" t="str">
            <v>CCS</v>
          </cell>
          <cell r="L613" t="str">
            <v>M</v>
          </cell>
          <cell r="M613">
            <v>22143</v>
          </cell>
          <cell r="N613" t="str">
            <v>A.</v>
          </cell>
        </row>
        <row r="614">
          <cell r="A614">
            <v>112975</v>
          </cell>
          <cell r="B614" t="str">
            <v>Visser  Gert</v>
          </cell>
          <cell r="C614" t="str">
            <v>BV De Leeuw</v>
          </cell>
          <cell r="D614">
            <v>10513</v>
          </cell>
          <cell r="E614" t="str">
            <v>Europaweg 27</v>
          </cell>
          <cell r="F614" t="str">
            <v>7121 WB</v>
          </cell>
          <cell r="G614" t="str">
            <v>Aalten</v>
          </cell>
          <cell r="H614" t="str">
            <v>visveld27@gmail.com</v>
          </cell>
          <cell r="I614" t="str">
            <v>0543-476514</v>
          </cell>
          <cell r="J614" t="str">
            <v>06-53719936</v>
          </cell>
          <cell r="K614" t="str">
            <v>CCS</v>
          </cell>
          <cell r="L614" t="str">
            <v>M</v>
          </cell>
          <cell r="M614">
            <v>19500</v>
          </cell>
          <cell r="N614" t="str">
            <v>G.</v>
          </cell>
        </row>
        <row r="615">
          <cell r="A615">
            <v>224708</v>
          </cell>
          <cell r="B615" t="str">
            <v>Vogelaar  Dick</v>
          </cell>
          <cell r="C615" t="str">
            <v>BV 't Kevelder</v>
          </cell>
          <cell r="D615">
            <v>10438</v>
          </cell>
          <cell r="E615" t="str">
            <v>Halle Nijmanweg 8</v>
          </cell>
          <cell r="F615" t="str">
            <v>7025 EG</v>
          </cell>
          <cell r="G615" t="str">
            <v>Halle</v>
          </cell>
          <cell r="H615" t="str">
            <v>dick@thuisvers.nl</v>
          </cell>
          <cell r="I615" t="str">
            <v>0314-631940</v>
          </cell>
          <cell r="J615" t="str">
            <v>06-53383840</v>
          </cell>
          <cell r="K615" t="str">
            <v>CCS</v>
          </cell>
          <cell r="L615" t="str">
            <v>M</v>
          </cell>
          <cell r="M615">
            <v>18041</v>
          </cell>
          <cell r="N615" t="str">
            <v>D.</v>
          </cell>
        </row>
        <row r="616">
          <cell r="A616">
            <v>208549</v>
          </cell>
          <cell r="B616" t="str">
            <v>Voortman  Appie</v>
          </cell>
          <cell r="C616" t="str">
            <v>BC Bousema Lochem</v>
          </cell>
          <cell r="D616">
            <v>13482</v>
          </cell>
          <cell r="E616" t="str">
            <v>Keppelskamp 1</v>
          </cell>
          <cell r="F616" t="str">
            <v>7241 LH</v>
          </cell>
          <cell r="G616" t="str">
            <v>Lochem</v>
          </cell>
          <cell r="H616" t="str">
            <v>apvoortman@live.nl</v>
          </cell>
          <cell r="I616" t="str">
            <v>0573-254764</v>
          </cell>
          <cell r="J616" t="str">
            <v>06-53523714</v>
          </cell>
          <cell r="K616" t="str">
            <v>CCS</v>
          </cell>
          <cell r="L616" t="str">
            <v>M</v>
          </cell>
          <cell r="M616">
            <v>20763</v>
          </cell>
          <cell r="N616" t="str">
            <v>A.</v>
          </cell>
        </row>
        <row r="617">
          <cell r="A617">
            <v>135362</v>
          </cell>
          <cell r="B617" t="str">
            <v>Vos  Emiel</v>
          </cell>
          <cell r="C617" t="str">
            <v>BV De Barbier</v>
          </cell>
          <cell r="D617">
            <v>11985</v>
          </cell>
          <cell r="E617" t="str">
            <v>Lievelderweg 115</v>
          </cell>
          <cell r="F617" t="str">
            <v>7137 MC</v>
          </cell>
          <cell r="G617" t="str">
            <v>Lievelde</v>
          </cell>
          <cell r="H617" t="str">
            <v>vosvsv@ziggo.nl</v>
          </cell>
          <cell r="I617" t="str">
            <v>0544-371574</v>
          </cell>
          <cell r="J617" t="str">
            <v>06-10759761</v>
          </cell>
          <cell r="K617" t="str">
            <v>CCS</v>
          </cell>
          <cell r="L617" t="str">
            <v>M</v>
          </cell>
          <cell r="M617">
            <v>20619</v>
          </cell>
          <cell r="N617" t="str">
            <v>E.A.H.M.</v>
          </cell>
        </row>
        <row r="618">
          <cell r="A618">
            <v>226281</v>
          </cell>
          <cell r="B618" t="str">
            <v>Vos  Jeppe</v>
          </cell>
          <cell r="C618" t="str">
            <v>BV De Barbier</v>
          </cell>
          <cell r="D618">
            <v>11985</v>
          </cell>
          <cell r="E618" t="str">
            <v>Lievelderweg 115</v>
          </cell>
          <cell r="F618" t="str">
            <v>7137 MC</v>
          </cell>
          <cell r="G618" t="str">
            <v>Lievelde</v>
          </cell>
          <cell r="H618" t="str">
            <v>bvdebarbier@outlook.com</v>
          </cell>
          <cell r="J618" t="str">
            <v>06-34092233</v>
          </cell>
          <cell r="K618" t="str">
            <v>CCS</v>
          </cell>
          <cell r="L618" t="str">
            <v>M</v>
          </cell>
          <cell r="M618">
            <v>34178</v>
          </cell>
          <cell r="N618" t="str">
            <v>J.H.B.</v>
          </cell>
        </row>
        <row r="619">
          <cell r="A619">
            <v>172954</v>
          </cell>
          <cell r="B619" t="str">
            <v>Voskamp  Guido</v>
          </cell>
          <cell r="C619" t="str">
            <v>BC Bousema Lochem</v>
          </cell>
          <cell r="D619">
            <v>13482</v>
          </cell>
          <cell r="E619" t="str">
            <v>Hagbrugweg 3</v>
          </cell>
          <cell r="F619" t="str">
            <v>7275 CP</v>
          </cell>
          <cell r="G619" t="str">
            <v>Gelselaar</v>
          </cell>
          <cell r="H619" t="str">
            <v>guidovoskamp@gmail.com</v>
          </cell>
          <cell r="J619" t="str">
            <v>06-51629090</v>
          </cell>
          <cell r="K619" t="str">
            <v>CCS</v>
          </cell>
          <cell r="L619" t="str">
            <v>M</v>
          </cell>
          <cell r="M619">
            <v>27041</v>
          </cell>
          <cell r="N619" t="str">
            <v>G.</v>
          </cell>
        </row>
        <row r="620">
          <cell r="A620">
            <v>225998</v>
          </cell>
          <cell r="B620" t="str">
            <v>Vreeman  Herman</v>
          </cell>
          <cell r="C620" t="str">
            <v>BC Ivoor Groenlo</v>
          </cell>
          <cell r="D620">
            <v>10443</v>
          </cell>
          <cell r="E620" t="str">
            <v>Masterveldweg 19</v>
          </cell>
          <cell r="F620" t="str">
            <v>7105 CN</v>
          </cell>
          <cell r="G620" t="str">
            <v>Winterswijk-Huppel</v>
          </cell>
          <cell r="H620" t="str">
            <v>hotelpot@live.nl</v>
          </cell>
          <cell r="I620" t="str">
            <v>0543-562666</v>
          </cell>
          <cell r="J620" t="str">
            <v>06-23947512</v>
          </cell>
          <cell r="K620" t="str">
            <v>CCS</v>
          </cell>
          <cell r="L620" t="str">
            <v>M</v>
          </cell>
          <cell r="M620">
            <v>18002</v>
          </cell>
          <cell r="N620" t="str">
            <v>H.</v>
          </cell>
        </row>
        <row r="621">
          <cell r="A621">
            <v>145053</v>
          </cell>
          <cell r="B621" t="str">
            <v>Vreeman  Jan</v>
          </cell>
          <cell r="C621" t="str">
            <v>BC Bousema Lochem</v>
          </cell>
          <cell r="D621">
            <v>13482</v>
          </cell>
          <cell r="E621" t="str">
            <v>Tramstraat 35</v>
          </cell>
          <cell r="F621" t="str">
            <v>7241 CH</v>
          </cell>
          <cell r="G621" t="str">
            <v>Lochem</v>
          </cell>
          <cell r="H621" t="str">
            <v>vreehoen2@lijbrandt.nl</v>
          </cell>
          <cell r="J621" t="str">
            <v>06-33561644</v>
          </cell>
          <cell r="K621" t="str">
            <v>CCS</v>
          </cell>
          <cell r="L621" t="str">
            <v>M</v>
          </cell>
          <cell r="M621">
            <v>20471</v>
          </cell>
          <cell r="N621" t="str">
            <v>J.H.</v>
          </cell>
        </row>
        <row r="622">
          <cell r="A622">
            <v>385870</v>
          </cell>
          <cell r="B622" t="str">
            <v>Vrieze  Bennie</v>
          </cell>
          <cell r="C622" t="str">
            <v>BV B.V.V. '75</v>
          </cell>
          <cell r="D622">
            <v>10517</v>
          </cell>
          <cell r="E622" t="str">
            <v>Bernard IJzerdraatstraat 6</v>
          </cell>
          <cell r="F622" t="str">
            <v>7091 ZL</v>
          </cell>
          <cell r="G622" t="str">
            <v>Dinxperlo</v>
          </cell>
          <cell r="H622" t="str">
            <v>bennyvrieze@hotmail.com</v>
          </cell>
          <cell r="K622" t="str">
            <v>CCS</v>
          </cell>
          <cell r="L622" t="str">
            <v>M</v>
          </cell>
          <cell r="M622">
            <v>21429</v>
          </cell>
          <cell r="N622" t="str">
            <v>B</v>
          </cell>
        </row>
        <row r="623">
          <cell r="A623">
            <v>172420</v>
          </cell>
          <cell r="B623" t="str">
            <v>Vrieze  Benno</v>
          </cell>
          <cell r="C623" t="str">
            <v>BV De Peppel</v>
          </cell>
          <cell r="D623">
            <v>15749</v>
          </cell>
          <cell r="E623" t="str">
            <v>Churchillstraat 29</v>
          </cell>
          <cell r="F623" t="str">
            <v>7091 XL</v>
          </cell>
          <cell r="G623" t="str">
            <v>Dinxperlo</v>
          </cell>
          <cell r="H623" t="str">
            <v>b.w.vrieze1@kpnmail.nl</v>
          </cell>
          <cell r="I623" t="str">
            <v>0315-654305</v>
          </cell>
          <cell r="J623" t="str">
            <v>06-13101201</v>
          </cell>
          <cell r="K623" t="str">
            <v>CCS</v>
          </cell>
          <cell r="L623" t="str">
            <v>M</v>
          </cell>
          <cell r="M623">
            <v>20355</v>
          </cell>
          <cell r="N623" t="str">
            <v>B.W.</v>
          </cell>
        </row>
        <row r="624">
          <cell r="A624">
            <v>108653</v>
          </cell>
          <cell r="B624" t="str">
            <v>Vrieze  Henk</v>
          </cell>
          <cell r="C624" t="str">
            <v>BV B.V.V. '75</v>
          </cell>
          <cell r="D624">
            <v>10517</v>
          </cell>
          <cell r="E624" t="str">
            <v>Bernard IJzerdraatstraat 6</v>
          </cell>
          <cell r="F624" t="str">
            <v>7091 ZL</v>
          </cell>
          <cell r="G624" t="str">
            <v>Dinxperlo</v>
          </cell>
          <cell r="H624" t="str">
            <v>henk-vrieze@hotmail.nl</v>
          </cell>
          <cell r="J624" t="str">
            <v>06-12434556</v>
          </cell>
          <cell r="K624" t="str">
            <v>CCS</v>
          </cell>
          <cell r="L624" t="str">
            <v>M</v>
          </cell>
          <cell r="M624">
            <v>22308</v>
          </cell>
          <cell r="N624" t="str">
            <v>H.</v>
          </cell>
        </row>
        <row r="625">
          <cell r="A625">
            <v>125417</v>
          </cell>
          <cell r="B625" t="str">
            <v>Vultink  Barry</v>
          </cell>
          <cell r="C625" t="str">
            <v>BV De Driehoek</v>
          </cell>
          <cell r="D625">
            <v>10521</v>
          </cell>
          <cell r="E625" t="str">
            <v>Eerste Broekdijk 4</v>
          </cell>
          <cell r="F625" t="str">
            <v>7122 AL</v>
          </cell>
          <cell r="G625" t="str">
            <v>Aalten</v>
          </cell>
          <cell r="H625" t="str">
            <v>bvabroock@gmail.com</v>
          </cell>
          <cell r="I625" t="str">
            <v>0543-478436</v>
          </cell>
          <cell r="J625">
            <v>650237391</v>
          </cell>
          <cell r="K625" t="str">
            <v>CCS</v>
          </cell>
          <cell r="L625" t="str">
            <v>M</v>
          </cell>
          <cell r="M625">
            <v>25124</v>
          </cell>
          <cell r="N625" t="str">
            <v>B.</v>
          </cell>
        </row>
        <row r="626">
          <cell r="A626">
            <v>384624</v>
          </cell>
          <cell r="B626" t="str">
            <v>Vultink  Maikel</v>
          </cell>
          <cell r="C626" t="str">
            <v>BC Ivoor Groenlo</v>
          </cell>
          <cell r="D626">
            <v>10443</v>
          </cell>
          <cell r="E626" t="str">
            <v>Kuyperstraat 22</v>
          </cell>
          <cell r="F626" t="str">
            <v>7141 VA</v>
          </cell>
          <cell r="G626" t="str">
            <v>Groenlo</v>
          </cell>
          <cell r="H626" t="str">
            <v>mlw.vultink@gmail.com</v>
          </cell>
          <cell r="J626" t="str">
            <v>06 11591239</v>
          </cell>
          <cell r="K626" t="str">
            <v>CCS</v>
          </cell>
          <cell r="L626" t="str">
            <v>M</v>
          </cell>
          <cell r="M626">
            <v>26438</v>
          </cell>
          <cell r="N626" t="str">
            <v>M.L.W.</v>
          </cell>
        </row>
        <row r="627">
          <cell r="A627">
            <v>108614</v>
          </cell>
          <cell r="B627" t="str">
            <v>Vuuren van Arnold</v>
          </cell>
          <cell r="C627" t="str">
            <v>BV Wenters</v>
          </cell>
          <cell r="D627">
            <v>10512</v>
          </cell>
          <cell r="E627" t="str">
            <v>Keizersdwarsweg 43</v>
          </cell>
          <cell r="F627" t="str">
            <v>7102 DJ</v>
          </cell>
          <cell r="G627" t="str">
            <v>Winterswijk</v>
          </cell>
          <cell r="H627" t="str">
            <v>vuuren43@live.nl</v>
          </cell>
          <cell r="I627" t="str">
            <v>0543-521657</v>
          </cell>
          <cell r="K627" t="str">
            <v>CCS</v>
          </cell>
          <cell r="L627" t="str">
            <v>M</v>
          </cell>
          <cell r="M627">
            <v>16129</v>
          </cell>
          <cell r="N627" t="str">
            <v>A.</v>
          </cell>
        </row>
        <row r="628">
          <cell r="A628">
            <v>389551</v>
          </cell>
          <cell r="B628" t="str">
            <v>Waanders  Johan</v>
          </cell>
          <cell r="C628" t="str">
            <v>BV Reetmólle</v>
          </cell>
          <cell r="D628">
            <v>10451</v>
          </cell>
          <cell r="E628" t="str">
            <v>Borgman 2</v>
          </cell>
          <cell r="F628" t="str">
            <v>7165 CB</v>
          </cell>
          <cell r="G628" t="str">
            <v>Rietmolen</v>
          </cell>
          <cell r="H628" t="str">
            <v>l.waanders@hotmail.com</v>
          </cell>
          <cell r="J628" t="str">
            <v>06-40686460</v>
          </cell>
          <cell r="K628" t="str">
            <v>CCS</v>
          </cell>
          <cell r="L628" t="str">
            <v>M</v>
          </cell>
          <cell r="M628">
            <v>19712</v>
          </cell>
          <cell r="N628" t="str">
            <v>J.B.</v>
          </cell>
        </row>
        <row r="629">
          <cell r="A629">
            <v>387154</v>
          </cell>
          <cell r="B629" t="str">
            <v>Waanders  Lucie</v>
          </cell>
          <cell r="C629" t="str">
            <v>BV Reetmólle</v>
          </cell>
          <cell r="D629">
            <v>10451</v>
          </cell>
          <cell r="E629" t="str">
            <v>Borgman 2</v>
          </cell>
          <cell r="F629" t="str">
            <v>7165 CB</v>
          </cell>
          <cell r="G629" t="str">
            <v>Rietmolen</v>
          </cell>
          <cell r="H629" t="str">
            <v>l.waanders@hotmail.com</v>
          </cell>
          <cell r="J629">
            <v>640961430</v>
          </cell>
          <cell r="K629" t="str">
            <v>CCS</v>
          </cell>
          <cell r="L629" t="str">
            <v>F</v>
          </cell>
          <cell r="M629">
            <v>20138</v>
          </cell>
          <cell r="N629" t="str">
            <v>L.T.A.M.</v>
          </cell>
        </row>
        <row r="630">
          <cell r="A630">
            <v>128450</v>
          </cell>
          <cell r="B630" t="str">
            <v>Waijboer  Marcel</v>
          </cell>
          <cell r="C630" t="str">
            <v>BV Ellenkamp</v>
          </cell>
          <cell r="D630">
            <v>10435</v>
          </cell>
          <cell r="E630" t="str">
            <v>Scholtenweg 14</v>
          </cell>
          <cell r="F630" t="str">
            <v>7273 SN</v>
          </cell>
          <cell r="G630" t="str">
            <v>Haarlo</v>
          </cell>
          <cell r="H630" t="str">
            <v>waijboertragter@gmail.com</v>
          </cell>
          <cell r="I630" t="str">
            <v>0545-261596</v>
          </cell>
          <cell r="J630" t="str">
            <v>06-41329688</v>
          </cell>
          <cell r="K630" t="str">
            <v>CCS</v>
          </cell>
          <cell r="L630" t="str">
            <v>M</v>
          </cell>
          <cell r="M630">
            <v>28087</v>
          </cell>
          <cell r="N630" t="str">
            <v>M.</v>
          </cell>
        </row>
        <row r="631">
          <cell r="A631">
            <v>385871</v>
          </cell>
          <cell r="B631" t="str">
            <v>Wal van der Gerard</v>
          </cell>
          <cell r="C631" t="str">
            <v>BV B.V.V. '75</v>
          </cell>
          <cell r="D631">
            <v>10517</v>
          </cell>
          <cell r="E631" t="str">
            <v>Molenbeek 89</v>
          </cell>
          <cell r="F631" t="str">
            <v>7371 SW</v>
          </cell>
          <cell r="G631" t="str">
            <v>Loenen</v>
          </cell>
          <cell r="H631" t="str">
            <v>dhrgvanderwal@gmail.com</v>
          </cell>
          <cell r="J631" t="str">
            <v>06-31695130</v>
          </cell>
          <cell r="K631" t="str">
            <v>CCS</v>
          </cell>
          <cell r="L631" t="str">
            <v>M</v>
          </cell>
          <cell r="M631">
            <v>19572</v>
          </cell>
          <cell r="N631" t="str">
            <v>G</v>
          </cell>
        </row>
        <row r="632">
          <cell r="A632">
            <v>385869</v>
          </cell>
          <cell r="B632" t="str">
            <v>Wal van der Gerwin</v>
          </cell>
          <cell r="C632" t="str">
            <v>BV B.V.V. '75</v>
          </cell>
          <cell r="D632">
            <v>10517</v>
          </cell>
          <cell r="E632" t="str">
            <v>Heelweg 21 b</v>
          </cell>
          <cell r="F632" t="str">
            <v>7091 BS</v>
          </cell>
          <cell r="G632" t="str">
            <v>Dinxperlo</v>
          </cell>
          <cell r="H632" t="str">
            <v>gerwinvanderwal@gmail.com</v>
          </cell>
          <cell r="J632">
            <v>619324997</v>
          </cell>
          <cell r="K632" t="str">
            <v>CCS</v>
          </cell>
          <cell r="L632" t="str">
            <v>M</v>
          </cell>
          <cell r="M632">
            <v>27050</v>
          </cell>
          <cell r="N632" t="str">
            <v>G</v>
          </cell>
        </row>
        <row r="633">
          <cell r="A633">
            <v>211525</v>
          </cell>
          <cell r="B633" t="str">
            <v>Walvoort  Marco</v>
          </cell>
          <cell r="C633" t="str">
            <v>BV De Driesprong</v>
          </cell>
          <cell r="D633">
            <v>10510</v>
          </cell>
          <cell r="E633" t="str">
            <v>Bocholtsestraatweg 70</v>
          </cell>
          <cell r="F633" t="str">
            <v>7121 JB</v>
          </cell>
          <cell r="G633" t="str">
            <v>Aalten</v>
          </cell>
          <cell r="H633" t="str">
            <v>marcowalvoort@hotmail.com</v>
          </cell>
          <cell r="J633" t="str">
            <v>06-13292069</v>
          </cell>
          <cell r="K633" t="str">
            <v>CCS</v>
          </cell>
          <cell r="L633" t="str">
            <v>M</v>
          </cell>
          <cell r="M633">
            <v>30595</v>
          </cell>
          <cell r="N633" t="str">
            <v>M.</v>
          </cell>
        </row>
        <row r="634">
          <cell r="A634">
            <v>214778</v>
          </cell>
          <cell r="B634" t="str">
            <v>Waning  Raymond</v>
          </cell>
          <cell r="C634" t="str">
            <v>BV Grensstoters Rekken</v>
          </cell>
          <cell r="D634">
            <v>10439</v>
          </cell>
          <cell r="E634" t="str">
            <v>Drostlerweg 2</v>
          </cell>
          <cell r="F634" t="str">
            <v>7152 CV</v>
          </cell>
          <cell r="G634" t="str">
            <v>Eibergen</v>
          </cell>
          <cell r="H634" t="str">
            <v>Tanjatim@live.nl</v>
          </cell>
          <cell r="J634" t="str">
            <v>06-13531067</v>
          </cell>
          <cell r="K634" t="str">
            <v>CCS</v>
          </cell>
          <cell r="L634" t="str">
            <v>M</v>
          </cell>
          <cell r="M634">
            <v>24842</v>
          </cell>
          <cell r="N634" t="str">
            <v>R.A.M.</v>
          </cell>
        </row>
        <row r="635">
          <cell r="A635">
            <v>237186</v>
          </cell>
          <cell r="B635" t="str">
            <v>Warnshuis  Herbert</v>
          </cell>
          <cell r="C635" t="str">
            <v>BC Bousema Lochem</v>
          </cell>
          <cell r="D635">
            <v>13482</v>
          </cell>
          <cell r="E635" t="str">
            <v>Eekvenne 17</v>
          </cell>
          <cell r="F635" t="str">
            <v>7244 AZ</v>
          </cell>
          <cell r="G635" t="str">
            <v>Barchem</v>
          </cell>
          <cell r="H635" t="str">
            <v>herbertmirjam@gmail.com</v>
          </cell>
          <cell r="I635" t="str">
            <v>0573-441044</v>
          </cell>
          <cell r="J635" t="str">
            <v>06-51639006</v>
          </cell>
          <cell r="K635" t="str">
            <v>CCS</v>
          </cell>
          <cell r="L635" t="str">
            <v>M</v>
          </cell>
          <cell r="M635">
            <v>24737</v>
          </cell>
          <cell r="N635" t="str">
            <v>H.</v>
          </cell>
        </row>
        <row r="636">
          <cell r="A636">
            <v>134070</v>
          </cell>
          <cell r="B636" t="str">
            <v>Wassing  Michael</v>
          </cell>
          <cell r="C636" t="str">
            <v>BV De Driehoek</v>
          </cell>
          <cell r="D636">
            <v>10521</v>
          </cell>
          <cell r="E636" t="str">
            <v>Oldenkotterstrasse 118</v>
          </cell>
          <cell r="F636" t="str">
            <v>D-48691</v>
          </cell>
          <cell r="G636" t="str">
            <v>Vreden</v>
          </cell>
          <cell r="H636" t="str">
            <v>wassing@gmx.de</v>
          </cell>
          <cell r="I636" t="str">
            <v>0049-1515732596</v>
          </cell>
          <cell r="K636" t="str">
            <v>CCS</v>
          </cell>
          <cell r="L636" t="str">
            <v>M</v>
          </cell>
          <cell r="M636">
            <v>25795</v>
          </cell>
          <cell r="N636" t="str">
            <v>M.</v>
          </cell>
        </row>
        <row r="637">
          <cell r="A637">
            <v>384091</v>
          </cell>
          <cell r="B637" t="str">
            <v>Wassink  Marc</v>
          </cell>
          <cell r="C637" t="str">
            <v>BV B.V.V. '75</v>
          </cell>
          <cell r="D637">
            <v>10517</v>
          </cell>
          <cell r="E637" t="str">
            <v>Dr Verhagenstraat 8</v>
          </cell>
          <cell r="F637" t="str">
            <v>7091 CR</v>
          </cell>
          <cell r="G637" t="str">
            <v>Dinxperlo</v>
          </cell>
          <cell r="H637" t="str">
            <v>w.cram@hotmail.nl</v>
          </cell>
          <cell r="J637">
            <v>651000871</v>
          </cell>
          <cell r="K637" t="str">
            <v>CCS</v>
          </cell>
          <cell r="L637" t="str">
            <v>M</v>
          </cell>
          <cell r="M637">
            <v>25468</v>
          </cell>
          <cell r="N637" t="str">
            <v>M</v>
          </cell>
        </row>
        <row r="638">
          <cell r="A638">
            <v>225338</v>
          </cell>
          <cell r="B638" t="str">
            <v>Weenink  Bennie</v>
          </cell>
          <cell r="C638" t="str">
            <v>BV De Barbier</v>
          </cell>
          <cell r="D638">
            <v>11985</v>
          </cell>
          <cell r="E638" t="str">
            <v>Eimersweg 13</v>
          </cell>
          <cell r="F638" t="str">
            <v>7137 HB</v>
          </cell>
          <cell r="G638" t="str">
            <v>Lievelde</v>
          </cell>
          <cell r="H638" t="str">
            <v>bennie.weenink@icloud.com</v>
          </cell>
          <cell r="J638" t="str">
            <v>06-53935192</v>
          </cell>
          <cell r="K638" t="str">
            <v>CCS</v>
          </cell>
          <cell r="L638" t="str">
            <v>M</v>
          </cell>
          <cell r="M638">
            <v>24204</v>
          </cell>
          <cell r="N638" t="str">
            <v>B.</v>
          </cell>
        </row>
        <row r="639">
          <cell r="A639">
            <v>271405</v>
          </cell>
          <cell r="B639" t="str">
            <v>Weenink  Gerrie</v>
          </cell>
          <cell r="C639" t="str">
            <v>BV Ellenkamp</v>
          </cell>
          <cell r="D639">
            <v>10435</v>
          </cell>
          <cell r="E639" t="str">
            <v>De Pas 4</v>
          </cell>
          <cell r="F639" t="str">
            <v>7273 RG</v>
          </cell>
          <cell r="G639" t="str">
            <v>Haarlo</v>
          </cell>
          <cell r="H639" t="str">
            <v>gerrieweenink@caiway.nl</v>
          </cell>
          <cell r="J639" t="str">
            <v>06-20656399</v>
          </cell>
          <cell r="K639" t="str">
            <v>CCS</v>
          </cell>
          <cell r="L639" t="str">
            <v>F</v>
          </cell>
          <cell r="M639">
            <v>25588</v>
          </cell>
          <cell r="N639" t="str">
            <v>G.</v>
          </cell>
        </row>
        <row r="640">
          <cell r="A640">
            <v>156852</v>
          </cell>
          <cell r="B640" t="str">
            <v>Wegdam  Martin</v>
          </cell>
          <cell r="C640" t="str">
            <v>BV Grensstoters Rekken</v>
          </cell>
          <cell r="D640">
            <v>10439</v>
          </cell>
          <cell r="E640" t="str">
            <v>Winterswijkseweg 28a</v>
          </cell>
          <cell r="F640" t="str">
            <v>7152 CX</v>
          </cell>
          <cell r="G640" t="str">
            <v>Eibergen</v>
          </cell>
          <cell r="H640" t="str">
            <v>wegdammartin@gmail.com</v>
          </cell>
          <cell r="I640">
            <v>544461754</v>
          </cell>
          <cell r="J640">
            <v>647660501</v>
          </cell>
          <cell r="K640" t="str">
            <v>CCS</v>
          </cell>
          <cell r="L640" t="str">
            <v>M</v>
          </cell>
          <cell r="M640">
            <v>20794</v>
          </cell>
          <cell r="N640" t="str">
            <v>M.J.N</v>
          </cell>
        </row>
        <row r="641">
          <cell r="A641">
            <v>156852</v>
          </cell>
          <cell r="B641" t="str">
            <v>Wegdam  Martin</v>
          </cell>
          <cell r="C641" t="str">
            <v>BV  De Kroon Eibergen</v>
          </cell>
          <cell r="D641">
            <v>10447</v>
          </cell>
          <cell r="E641" t="str">
            <v>Winterswijkseweg 28a</v>
          </cell>
          <cell r="F641" t="str">
            <v>7152 CX</v>
          </cell>
          <cell r="G641" t="str">
            <v>Eibergen</v>
          </cell>
          <cell r="H641" t="str">
            <v>wegdammartin@gmail.com</v>
          </cell>
          <cell r="I641">
            <v>544461754</v>
          </cell>
          <cell r="J641">
            <v>647660501</v>
          </cell>
          <cell r="K641" t="str">
            <v>CCS</v>
          </cell>
          <cell r="L641" t="str">
            <v>M</v>
          </cell>
          <cell r="M641">
            <v>20794</v>
          </cell>
          <cell r="N641" t="str">
            <v>M.J.N</v>
          </cell>
        </row>
        <row r="642">
          <cell r="A642">
            <v>169591</v>
          </cell>
          <cell r="B642" t="str">
            <v>Weikamp  Willy</v>
          </cell>
          <cell r="C642" t="str">
            <v>BV Grolzicht</v>
          </cell>
          <cell r="D642">
            <v>13483</v>
          </cell>
          <cell r="E642" t="str">
            <v>Switbertushof 12</v>
          </cell>
          <cell r="F642" t="str">
            <v>7131 TA</v>
          </cell>
          <cell r="G642" t="str">
            <v>Lichtenvoorde</v>
          </cell>
          <cell r="H642" t="str">
            <v>w.h.a.weikamp@hetnet.nl</v>
          </cell>
          <cell r="J642" t="str">
            <v>06-23638446</v>
          </cell>
          <cell r="K642" t="str">
            <v>CCS</v>
          </cell>
          <cell r="L642" t="str">
            <v>M</v>
          </cell>
          <cell r="M642">
            <v>15931</v>
          </cell>
          <cell r="N642" t="str">
            <v>W.H.A.</v>
          </cell>
        </row>
        <row r="643">
          <cell r="A643">
            <v>265377</v>
          </cell>
          <cell r="B643" t="str">
            <v>Welberg  Johan</v>
          </cell>
          <cell r="C643" t="str">
            <v>BC De Wieke</v>
          </cell>
          <cell r="D643">
            <v>12063</v>
          </cell>
          <cell r="E643" t="str">
            <v>Meidoorn 3</v>
          </cell>
          <cell r="F643" t="str">
            <v>7482 WJ</v>
          </cell>
          <cell r="G643" t="str">
            <v>Haaksbergen</v>
          </cell>
          <cell r="H643" t="str">
            <v>johanwelberg0@gmail.com</v>
          </cell>
          <cell r="J643" t="str">
            <v>06-57257385</v>
          </cell>
          <cell r="K643" t="str">
            <v>CCS</v>
          </cell>
          <cell r="L643" t="str">
            <v>M</v>
          </cell>
          <cell r="M643">
            <v>17659</v>
          </cell>
          <cell r="N643" t="str">
            <v>J.</v>
          </cell>
        </row>
        <row r="644">
          <cell r="A644">
            <v>222063</v>
          </cell>
          <cell r="B644" t="str">
            <v>Wellers  Thomas</v>
          </cell>
          <cell r="C644" t="str">
            <v>BV De Driehoek</v>
          </cell>
          <cell r="D644">
            <v>10521</v>
          </cell>
          <cell r="E644" t="str">
            <v>Op De Haare 59</v>
          </cell>
          <cell r="F644" t="str">
            <v>D-48691</v>
          </cell>
          <cell r="G644" t="str">
            <v>Vreden (D)</v>
          </cell>
          <cell r="H644" t="str">
            <v>t-wellers@web.de</v>
          </cell>
          <cell r="I644" t="str">
            <v>0049-2564397707</v>
          </cell>
          <cell r="K644" t="str">
            <v>CCS</v>
          </cell>
          <cell r="L644" t="str">
            <v>M</v>
          </cell>
          <cell r="M644">
            <v>28829</v>
          </cell>
          <cell r="N644" t="str">
            <v>T.</v>
          </cell>
        </row>
        <row r="645">
          <cell r="A645">
            <v>387490</v>
          </cell>
          <cell r="B645" t="str">
            <v>Welscher Te Erwin</v>
          </cell>
          <cell r="C645" t="str">
            <v>BV De Driesprong</v>
          </cell>
          <cell r="D645">
            <v>10510</v>
          </cell>
          <cell r="E645" t="str">
            <v>Keizersweg 90</v>
          </cell>
          <cell r="F645" t="str">
            <v>7121 GT</v>
          </cell>
          <cell r="G645" t="str">
            <v>Aalten</v>
          </cell>
          <cell r="H645" t="str">
            <v>jolandatewelscher@gmail.com</v>
          </cell>
          <cell r="J645">
            <v>642399070</v>
          </cell>
          <cell r="K645" t="str">
            <v>CCS</v>
          </cell>
          <cell r="L645" t="str">
            <v>M</v>
          </cell>
          <cell r="M645">
            <v>24562</v>
          </cell>
          <cell r="N645" t="str">
            <v>E</v>
          </cell>
        </row>
        <row r="646">
          <cell r="A646">
            <v>384183</v>
          </cell>
          <cell r="B646" t="str">
            <v>Welscher te Jolanda</v>
          </cell>
          <cell r="C646" t="str">
            <v>BV De Driesprong</v>
          </cell>
          <cell r="D646">
            <v>10510</v>
          </cell>
          <cell r="E646" t="str">
            <v>Keizersweg 90</v>
          </cell>
          <cell r="F646" t="str">
            <v>7121 GT</v>
          </cell>
          <cell r="G646" t="str">
            <v>Aalten</v>
          </cell>
          <cell r="H646" t="str">
            <v>jolandatewelscher@gmail.com</v>
          </cell>
          <cell r="J646">
            <v>642399070</v>
          </cell>
          <cell r="K646" t="str">
            <v>CCS</v>
          </cell>
          <cell r="L646" t="str">
            <v>F</v>
          </cell>
          <cell r="M646">
            <v>26906</v>
          </cell>
          <cell r="N646" t="str">
            <v>j</v>
          </cell>
        </row>
        <row r="647">
          <cell r="A647">
            <v>169514</v>
          </cell>
          <cell r="B647" t="str">
            <v>Wemmenhoven  Johan</v>
          </cell>
          <cell r="C647" t="str">
            <v>BC De Wieke</v>
          </cell>
          <cell r="D647">
            <v>12063</v>
          </cell>
          <cell r="E647" t="str">
            <v>Nachtegaalstraat 150 B</v>
          </cell>
          <cell r="F647" t="str">
            <v>7481 AV</v>
          </cell>
          <cell r="G647" t="str">
            <v>Haaksbergen</v>
          </cell>
          <cell r="H647" t="str">
            <v>majoh20@home.nl</v>
          </cell>
          <cell r="I647" t="str">
            <v>053-5724575</v>
          </cell>
          <cell r="J647" t="str">
            <v>06-12701105</v>
          </cell>
          <cell r="K647" t="str">
            <v>CCS</v>
          </cell>
          <cell r="L647" t="str">
            <v>M</v>
          </cell>
          <cell r="M647">
            <v>14811</v>
          </cell>
          <cell r="N647" t="str">
            <v>Joh.</v>
          </cell>
        </row>
        <row r="648">
          <cell r="A648">
            <v>383763</v>
          </cell>
          <cell r="B648" t="str">
            <v>Wensing  Johan</v>
          </cell>
          <cell r="C648" t="str">
            <v>BV 't Stuupke</v>
          </cell>
          <cell r="D648">
            <v>11216</v>
          </cell>
          <cell r="E648" t="str">
            <v>Goorsestraat 39</v>
          </cell>
          <cell r="F648" t="str">
            <v>7482 CB</v>
          </cell>
          <cell r="G648" t="str">
            <v>Haaksbergen</v>
          </cell>
          <cell r="H648" t="str">
            <v>johanwensing@hotmail.com</v>
          </cell>
          <cell r="J648">
            <v>651304332</v>
          </cell>
          <cell r="K648" t="str">
            <v>CCS</v>
          </cell>
          <cell r="L648" t="str">
            <v>M</v>
          </cell>
          <cell r="M648">
            <v>18767</v>
          </cell>
          <cell r="N648" t="str">
            <v>J.C.E.M.</v>
          </cell>
        </row>
        <row r="649">
          <cell r="A649">
            <v>277693</v>
          </cell>
          <cell r="B649" t="str">
            <v>Wensing  Theo</v>
          </cell>
          <cell r="C649" t="str">
            <v>BC Bousema Lochem</v>
          </cell>
          <cell r="D649">
            <v>13482</v>
          </cell>
          <cell r="E649" t="str">
            <v>Hugo de grootlaan 12</v>
          </cell>
          <cell r="F649" t="str">
            <v>7241 HM</v>
          </cell>
          <cell r="G649" t="str">
            <v>Lochem</v>
          </cell>
          <cell r="J649" t="str">
            <v>06-81787330</v>
          </cell>
          <cell r="K649" t="str">
            <v>CCS</v>
          </cell>
          <cell r="L649" t="str">
            <v>M</v>
          </cell>
          <cell r="M649">
            <v>19163</v>
          </cell>
          <cell r="N649" t="str">
            <v>T.</v>
          </cell>
        </row>
        <row r="650">
          <cell r="A650">
            <v>136806</v>
          </cell>
          <cell r="B650" t="str">
            <v>Wensink  Wim</v>
          </cell>
          <cell r="C650" t="str">
            <v>BV Wenters</v>
          </cell>
          <cell r="D650">
            <v>10512</v>
          </cell>
          <cell r="E650" t="str">
            <v>Wheme 51</v>
          </cell>
          <cell r="F650" t="str">
            <v>7101 NV</v>
          </cell>
          <cell r="G650" t="str">
            <v>Winterswijk</v>
          </cell>
          <cell r="H650" t="str">
            <v>zeegjongkoen11@gmail.com</v>
          </cell>
          <cell r="I650" t="str">
            <v>0543-519508</v>
          </cell>
          <cell r="J650" t="str">
            <v>06-24708501</v>
          </cell>
          <cell r="K650" t="str">
            <v>CCS</v>
          </cell>
          <cell r="L650" t="str">
            <v>M</v>
          </cell>
          <cell r="M650">
            <v>15352</v>
          </cell>
          <cell r="N650" t="str">
            <v>W.</v>
          </cell>
        </row>
        <row r="651">
          <cell r="A651">
            <v>237564</v>
          </cell>
          <cell r="B651" t="str">
            <v>Wenting  Patrick</v>
          </cell>
          <cell r="C651" t="str">
            <v>BV De Leeuw</v>
          </cell>
          <cell r="D651">
            <v>10513</v>
          </cell>
          <cell r="E651" t="str">
            <v>Knibbelweide 64</v>
          </cell>
          <cell r="F651" t="str">
            <v>7122 TD</v>
          </cell>
          <cell r="G651" t="str">
            <v>Aalten</v>
          </cell>
          <cell r="H651" t="str">
            <v>jan_hofsteengejr@hotmail.com</v>
          </cell>
          <cell r="J651" t="str">
            <v>06-15557331</v>
          </cell>
          <cell r="K651" t="str">
            <v>CCS</v>
          </cell>
          <cell r="L651" t="str">
            <v>M</v>
          </cell>
          <cell r="M651">
            <v>25684</v>
          </cell>
          <cell r="N651" t="str">
            <v>P.</v>
          </cell>
        </row>
        <row r="652">
          <cell r="A652">
            <v>110923</v>
          </cell>
          <cell r="B652" t="str">
            <v>Wentink  Annet</v>
          </cell>
          <cell r="C652" t="str">
            <v>BV De Leeuw</v>
          </cell>
          <cell r="D652">
            <v>10513</v>
          </cell>
          <cell r="E652" t="str">
            <v>Frankenstraat 95</v>
          </cell>
          <cell r="F652" t="str">
            <v>7122 ZS</v>
          </cell>
          <cell r="G652" t="str">
            <v>Aalten</v>
          </cell>
          <cell r="H652" t="str">
            <v>annet.wentink57@gmail.com</v>
          </cell>
          <cell r="J652">
            <v>623823850</v>
          </cell>
          <cell r="K652" t="str">
            <v>CCS</v>
          </cell>
          <cell r="L652" t="str">
            <v>F</v>
          </cell>
          <cell r="M652">
            <v>20923</v>
          </cell>
          <cell r="N652" t="str">
            <v>A</v>
          </cell>
        </row>
        <row r="653">
          <cell r="A653">
            <v>264092</v>
          </cell>
          <cell r="B653" t="str">
            <v>Wentink  Jurgen</v>
          </cell>
          <cell r="C653" t="str">
            <v>BV Ellenkamp</v>
          </cell>
          <cell r="D653">
            <v>10435</v>
          </cell>
          <cell r="E653" t="str">
            <v>Eibergseweg 43</v>
          </cell>
          <cell r="F653" t="str">
            <v>7273 SP</v>
          </cell>
          <cell r="G653" t="str">
            <v>Haarlo</v>
          </cell>
          <cell r="H653" t="str">
            <v>jj.wentink@hotmail.nl</v>
          </cell>
          <cell r="I653" t="str">
            <v>0545-261298</v>
          </cell>
          <cell r="J653" t="str">
            <v>06-20677691</v>
          </cell>
          <cell r="K653" t="str">
            <v>CCS</v>
          </cell>
          <cell r="L653" t="str">
            <v>M</v>
          </cell>
          <cell r="M653">
            <v>26036</v>
          </cell>
          <cell r="N653" t="str">
            <v>J.</v>
          </cell>
        </row>
        <row r="654">
          <cell r="A654">
            <v>141456</v>
          </cell>
          <cell r="B654" t="str">
            <v>Werf van der Johan</v>
          </cell>
          <cell r="C654" t="str">
            <v>BC Neede</v>
          </cell>
          <cell r="D654">
            <v>10459</v>
          </cell>
          <cell r="E654" t="str">
            <v>Bremstraat 3</v>
          </cell>
          <cell r="F654" t="str">
            <v>7161 CD</v>
          </cell>
          <cell r="G654" t="str">
            <v>Neede</v>
          </cell>
          <cell r="H654" t="str">
            <v>johan_vd_werf@hotmail.com</v>
          </cell>
          <cell r="J654" t="str">
            <v>06-45632424</v>
          </cell>
          <cell r="K654" t="str">
            <v>CCS</v>
          </cell>
          <cell r="L654" t="str">
            <v>M</v>
          </cell>
          <cell r="M654">
            <v>26440</v>
          </cell>
          <cell r="N654" t="str">
            <v>J.</v>
          </cell>
        </row>
        <row r="655">
          <cell r="A655">
            <v>151451</v>
          </cell>
          <cell r="B655" t="str">
            <v>Werf van der Martin</v>
          </cell>
          <cell r="C655" t="str">
            <v>BC Neede</v>
          </cell>
          <cell r="D655">
            <v>10459</v>
          </cell>
          <cell r="E655" t="str">
            <v>Dr. A.Th. Plantenstraat 41</v>
          </cell>
          <cell r="F655" t="str">
            <v>7161 ZK</v>
          </cell>
          <cell r="G655" t="str">
            <v>Neede</v>
          </cell>
          <cell r="H655" t="str">
            <v>m.werf@chello.nl</v>
          </cell>
          <cell r="I655" t="str">
            <v>0545-292183</v>
          </cell>
          <cell r="K655" t="str">
            <v>CCS</v>
          </cell>
          <cell r="L655" t="str">
            <v>M</v>
          </cell>
          <cell r="M655">
            <v>27210</v>
          </cell>
          <cell r="N655" t="str">
            <v>M.</v>
          </cell>
        </row>
        <row r="656">
          <cell r="A656">
            <v>384909</v>
          </cell>
          <cell r="B656" t="str">
            <v>Werf van der Nick</v>
          </cell>
          <cell r="C656" t="str">
            <v>BC Neede</v>
          </cell>
          <cell r="D656">
            <v>10459</v>
          </cell>
          <cell r="E656" t="str">
            <v>Bremstraat 3</v>
          </cell>
          <cell r="F656" t="str">
            <v>7161 CD</v>
          </cell>
          <cell r="G656" t="str">
            <v>Neede</v>
          </cell>
          <cell r="H656" t="str">
            <v>nickneede@gmail.com</v>
          </cell>
          <cell r="J656">
            <v>625502038</v>
          </cell>
          <cell r="K656" t="str">
            <v>CCS</v>
          </cell>
          <cell r="L656" t="str">
            <v>M</v>
          </cell>
          <cell r="M656">
            <v>37536</v>
          </cell>
          <cell r="N656" t="str">
            <v>N</v>
          </cell>
        </row>
        <row r="657">
          <cell r="A657">
            <v>225992</v>
          </cell>
          <cell r="B657" t="str">
            <v>Werf van der Susan</v>
          </cell>
          <cell r="C657" t="str">
            <v>BC Neede</v>
          </cell>
          <cell r="D657">
            <v>10459</v>
          </cell>
          <cell r="E657" t="str">
            <v>Dr. A.Th. Plantenstraat 41</v>
          </cell>
          <cell r="F657" t="str">
            <v>7161 ZK</v>
          </cell>
          <cell r="G657" t="str">
            <v>Neede</v>
          </cell>
          <cell r="H657" t="str">
            <v>suusje120@gmail.com</v>
          </cell>
          <cell r="J657" t="str">
            <v>06-52371133</v>
          </cell>
          <cell r="K657" t="str">
            <v>CCS</v>
          </cell>
          <cell r="L657" t="str">
            <v>F</v>
          </cell>
          <cell r="M657">
            <v>28273</v>
          </cell>
          <cell r="N657" t="str">
            <v>S.</v>
          </cell>
        </row>
        <row r="658">
          <cell r="A658">
            <v>386799</v>
          </cell>
          <cell r="B658" t="str">
            <v>Wesseloo  Bert</v>
          </cell>
          <cell r="C658" t="str">
            <v>BV Ons Huis</v>
          </cell>
          <cell r="D658">
            <v>10519</v>
          </cell>
          <cell r="E658" t="str">
            <v>Boesveldsedijk 12</v>
          </cell>
          <cell r="F658" t="str">
            <v>7091 EN</v>
          </cell>
          <cell r="G658" t="str">
            <v>Dinxperlo</v>
          </cell>
          <cell r="H658" t="str">
            <v>bwesseloo@gmail.com</v>
          </cell>
          <cell r="J658" t="str">
            <v>06-51311432</v>
          </cell>
          <cell r="K658" t="str">
            <v>CCS</v>
          </cell>
          <cell r="L658" t="str">
            <v>M</v>
          </cell>
          <cell r="M658">
            <v>20908</v>
          </cell>
          <cell r="N658" t="str">
            <v>M.A.</v>
          </cell>
        </row>
        <row r="659">
          <cell r="A659">
            <v>164019</v>
          </cell>
          <cell r="B659" t="str">
            <v>Westendorp  Henri</v>
          </cell>
          <cell r="C659" t="str">
            <v>BV 't Stuupke</v>
          </cell>
          <cell r="D659">
            <v>11216</v>
          </cell>
          <cell r="E659" t="str">
            <v>Govert Flinckstraat 7</v>
          </cell>
          <cell r="F659" t="str">
            <v>7482 XD</v>
          </cell>
          <cell r="G659" t="str">
            <v>Haaksbergen</v>
          </cell>
          <cell r="H659" t="str">
            <v>hpm.westendorp@home.nl</v>
          </cell>
          <cell r="I659" t="str">
            <v>053-5728639</v>
          </cell>
          <cell r="K659" t="str">
            <v>CCS</v>
          </cell>
          <cell r="L659" t="str">
            <v>M</v>
          </cell>
          <cell r="M659">
            <v>21007</v>
          </cell>
          <cell r="N659" t="str">
            <v>H.P.M.</v>
          </cell>
        </row>
        <row r="660">
          <cell r="A660">
            <v>178897</v>
          </cell>
          <cell r="B660" t="str">
            <v>Westendorp  Koen</v>
          </cell>
          <cell r="C660" t="str">
            <v>BV 't Stuupke</v>
          </cell>
          <cell r="D660">
            <v>11216</v>
          </cell>
          <cell r="E660" t="str">
            <v>Govert Flinckstraat 7</v>
          </cell>
          <cell r="F660" t="str">
            <v>7482 XD</v>
          </cell>
          <cell r="G660" t="str">
            <v>Haaksbergen</v>
          </cell>
          <cell r="H660" t="str">
            <v>koenwestendorp@gmail.com</v>
          </cell>
          <cell r="I660" t="str">
            <v>053-5728639</v>
          </cell>
          <cell r="J660" t="str">
            <v>06-30039618</v>
          </cell>
          <cell r="K660" t="str">
            <v>CCS</v>
          </cell>
          <cell r="L660" t="str">
            <v>M</v>
          </cell>
          <cell r="M660">
            <v>33818</v>
          </cell>
          <cell r="N660" t="str">
            <v>K.</v>
          </cell>
        </row>
        <row r="661">
          <cell r="A661">
            <v>180852</v>
          </cell>
          <cell r="B661" t="str">
            <v>Westendorp  Rick</v>
          </cell>
          <cell r="C661" t="str">
            <v>BV 't Stuupke</v>
          </cell>
          <cell r="D661">
            <v>11216</v>
          </cell>
          <cell r="E661" t="str">
            <v>Fazantstraat 35</v>
          </cell>
          <cell r="F661" t="str">
            <v>7481 BG</v>
          </cell>
          <cell r="G661" t="str">
            <v>Haaksbergen</v>
          </cell>
          <cell r="H661" t="str">
            <v>rick_westendorp@hotmail.com</v>
          </cell>
          <cell r="I661" t="str">
            <v>053-5721474</v>
          </cell>
          <cell r="J661" t="str">
            <v>06-22269377</v>
          </cell>
          <cell r="K661" t="str">
            <v>CCS</v>
          </cell>
          <cell r="L661" t="str">
            <v>M</v>
          </cell>
          <cell r="M661">
            <v>33445</v>
          </cell>
          <cell r="N661" t="str">
            <v>R.</v>
          </cell>
        </row>
        <row r="662">
          <cell r="A662">
            <v>180852</v>
          </cell>
          <cell r="B662" t="str">
            <v>Westendorp  Rick</v>
          </cell>
          <cell r="C662" t="str">
            <v>BC De Wieke</v>
          </cell>
          <cell r="D662">
            <v>12063</v>
          </cell>
          <cell r="E662" t="str">
            <v>Fazantstraat 35</v>
          </cell>
          <cell r="F662" t="str">
            <v>7481 BG</v>
          </cell>
          <cell r="G662" t="str">
            <v>Haaksbergen</v>
          </cell>
          <cell r="H662" t="str">
            <v>rick_westendorp@hotmail.com</v>
          </cell>
          <cell r="I662" t="str">
            <v>053-5721474</v>
          </cell>
          <cell r="J662" t="str">
            <v>06-22269377</v>
          </cell>
          <cell r="K662" t="str">
            <v>CCS</v>
          </cell>
          <cell r="L662" t="str">
            <v>M</v>
          </cell>
          <cell r="M662">
            <v>33445</v>
          </cell>
          <cell r="N662" t="str">
            <v>R.</v>
          </cell>
        </row>
        <row r="663">
          <cell r="A663">
            <v>383765</v>
          </cell>
          <cell r="B663" t="str">
            <v>Westendorp  Tanja</v>
          </cell>
          <cell r="C663" t="str">
            <v>BV 't Stuupke</v>
          </cell>
          <cell r="D663">
            <v>11216</v>
          </cell>
          <cell r="E663" t="str">
            <v>Frans Halsstraat 39</v>
          </cell>
          <cell r="F663" t="str">
            <v>7482 XK</v>
          </cell>
          <cell r="G663" t="str">
            <v>Haaksbergen</v>
          </cell>
          <cell r="H663" t="str">
            <v>tanjawestedorp15@gmail.com</v>
          </cell>
          <cell r="J663">
            <v>618964723</v>
          </cell>
          <cell r="K663" t="str">
            <v>CCS</v>
          </cell>
          <cell r="L663" t="str">
            <v>F</v>
          </cell>
          <cell r="M663">
            <v>31182</v>
          </cell>
          <cell r="N663" t="str">
            <v>T.</v>
          </cell>
        </row>
        <row r="664">
          <cell r="A664">
            <v>268223</v>
          </cell>
          <cell r="B664" t="str">
            <v>Westerhuis van Marinus</v>
          </cell>
          <cell r="C664" t="str">
            <v>BC Bousema Lochem</v>
          </cell>
          <cell r="D664">
            <v>13482</v>
          </cell>
          <cell r="E664" t="str">
            <v>Jacob van Ruysdaellaan 26</v>
          </cell>
          <cell r="F664" t="str">
            <v>7242 DP</v>
          </cell>
          <cell r="G664" t="str">
            <v>Lochem</v>
          </cell>
          <cell r="H664" t="str">
            <v>marinusvanwesterhuis@gmail.com</v>
          </cell>
          <cell r="J664" t="str">
            <v>06-33832790</v>
          </cell>
          <cell r="K664" t="str">
            <v>CCS</v>
          </cell>
          <cell r="L664" t="str">
            <v>M</v>
          </cell>
          <cell r="M664">
            <v>21697</v>
          </cell>
          <cell r="N664" t="str">
            <v>M.</v>
          </cell>
        </row>
        <row r="665">
          <cell r="A665">
            <v>149473</v>
          </cell>
          <cell r="B665" t="str">
            <v>Westerveld  Dieter</v>
          </cell>
          <cell r="C665" t="str">
            <v>BV Ons Huis</v>
          </cell>
          <cell r="D665">
            <v>10519</v>
          </cell>
          <cell r="E665" t="str">
            <v>Hoge Veld 59</v>
          </cell>
          <cell r="F665" t="str">
            <v>7091 VL</v>
          </cell>
          <cell r="G665" t="str">
            <v>Dinxperlo</v>
          </cell>
          <cell r="H665" t="str">
            <v>dieterwesterveld@outlook.com</v>
          </cell>
          <cell r="J665" t="str">
            <v>06-23338812</v>
          </cell>
          <cell r="K665" t="str">
            <v>CCS</v>
          </cell>
          <cell r="L665" t="str">
            <v>M</v>
          </cell>
          <cell r="M665">
            <v>24813</v>
          </cell>
          <cell r="N665" t="str">
            <v>D.</v>
          </cell>
        </row>
        <row r="666">
          <cell r="A666">
            <v>229903</v>
          </cell>
          <cell r="B666" t="str">
            <v>Wever  Michel</v>
          </cell>
          <cell r="C666" t="str">
            <v>BC Bousema Lochem</v>
          </cell>
          <cell r="D666">
            <v>13482</v>
          </cell>
          <cell r="E666" t="str">
            <v>Rembrandtlaan 60</v>
          </cell>
          <cell r="F666" t="str">
            <v>7242 DD</v>
          </cell>
          <cell r="G666" t="str">
            <v>Lochem</v>
          </cell>
          <cell r="H666" t="str">
            <v>mwever1988@kpnmail.nl</v>
          </cell>
          <cell r="J666" t="str">
            <v>06-20820376</v>
          </cell>
          <cell r="K666" t="str">
            <v>CCS</v>
          </cell>
          <cell r="L666" t="str">
            <v>M</v>
          </cell>
          <cell r="M666">
            <v>27458</v>
          </cell>
          <cell r="N666" t="str">
            <v>M.</v>
          </cell>
        </row>
        <row r="667">
          <cell r="A667">
            <v>383990</v>
          </cell>
          <cell r="B667" t="str">
            <v>Wever  Roelof</v>
          </cell>
          <cell r="C667" t="str">
            <v>BC Bousema Lochem</v>
          </cell>
          <cell r="D667">
            <v>13482</v>
          </cell>
          <cell r="E667" t="str">
            <v>Stalkaars 14</v>
          </cell>
          <cell r="F667" t="str">
            <v>7242 MT</v>
          </cell>
          <cell r="G667" t="str">
            <v>Lochem</v>
          </cell>
          <cell r="H667" t="str">
            <v>roelof@wever-home.nl</v>
          </cell>
          <cell r="J667">
            <v>630160330</v>
          </cell>
          <cell r="K667" t="str">
            <v>CCS</v>
          </cell>
          <cell r="L667" t="str">
            <v>M</v>
          </cell>
          <cell r="M667">
            <v>23718</v>
          </cell>
          <cell r="N667" t="str">
            <v>R</v>
          </cell>
        </row>
        <row r="668">
          <cell r="A668">
            <v>161726</v>
          </cell>
          <cell r="B668" t="str">
            <v>Wevers  Alie</v>
          </cell>
          <cell r="C668" t="str">
            <v>BV De Driesprong</v>
          </cell>
          <cell r="D668">
            <v>10510</v>
          </cell>
          <cell r="E668" t="str">
            <v>'t Slaa 97</v>
          </cell>
          <cell r="F668" t="str">
            <v>7123 CT</v>
          </cell>
          <cell r="G668" t="str">
            <v>Aalten</v>
          </cell>
          <cell r="H668" t="str">
            <v>ja-wevers@outlook.com</v>
          </cell>
          <cell r="I668" t="str">
            <v>0543-475803</v>
          </cell>
          <cell r="J668" t="str">
            <v>06-40371557</v>
          </cell>
          <cell r="K668" t="str">
            <v>CCS</v>
          </cell>
          <cell r="L668" t="str">
            <v>F</v>
          </cell>
          <cell r="M668">
            <v>23285</v>
          </cell>
          <cell r="N668" t="str">
            <v>A.</v>
          </cell>
        </row>
        <row r="669">
          <cell r="A669">
            <v>110926</v>
          </cell>
          <cell r="B669" t="str">
            <v>Wevers  Jan</v>
          </cell>
          <cell r="C669" t="str">
            <v>BV De Driesprong</v>
          </cell>
          <cell r="D669">
            <v>10510</v>
          </cell>
          <cell r="E669" t="str">
            <v>'t Slaa 97</v>
          </cell>
          <cell r="F669" t="str">
            <v>7123 CT</v>
          </cell>
          <cell r="G669" t="str">
            <v>Aalten</v>
          </cell>
          <cell r="H669" t="str">
            <v>ja-wevers@outlook.com</v>
          </cell>
          <cell r="I669" t="str">
            <v>0543-475803</v>
          </cell>
          <cell r="J669" t="str">
            <v>06-18775858</v>
          </cell>
          <cell r="K669" t="str">
            <v>CCS</v>
          </cell>
          <cell r="L669" t="str">
            <v>M</v>
          </cell>
          <cell r="M669">
            <v>20692</v>
          </cell>
          <cell r="N669" t="str">
            <v>J.</v>
          </cell>
        </row>
        <row r="670">
          <cell r="A670">
            <v>387585</v>
          </cell>
          <cell r="B670" t="str">
            <v>Wiegerinck  Jurgen</v>
          </cell>
          <cell r="C670" t="str">
            <v>BC Bousema Lochem</v>
          </cell>
          <cell r="D670">
            <v>13482</v>
          </cell>
          <cell r="E670" t="str">
            <v>Bagijnestraat 23</v>
          </cell>
          <cell r="F670" t="str">
            <v>7241 AC</v>
          </cell>
          <cell r="G670" t="str">
            <v>Lochem</v>
          </cell>
          <cell r="H670" t="str">
            <v>jurgen.wiegerinck@hotmail.com</v>
          </cell>
          <cell r="K670" t="str">
            <v>CCS</v>
          </cell>
          <cell r="L670" t="str">
            <v>M</v>
          </cell>
          <cell r="M670">
            <v>26513</v>
          </cell>
          <cell r="N670" t="str">
            <v>J</v>
          </cell>
        </row>
        <row r="671">
          <cell r="A671">
            <v>385888</v>
          </cell>
          <cell r="B671" t="str">
            <v>Wielens  Marco</v>
          </cell>
          <cell r="C671" t="str">
            <v>BC De Wieke</v>
          </cell>
          <cell r="D671">
            <v>12063</v>
          </cell>
          <cell r="E671" t="str">
            <v>Carel Fabritiusstraat 6</v>
          </cell>
          <cell r="F671" t="str">
            <v>7482 XW</v>
          </cell>
          <cell r="G671" t="str">
            <v>Haaksbergen</v>
          </cell>
          <cell r="H671" t="str">
            <v>marcowiel@hotmail.nl</v>
          </cell>
          <cell r="J671" t="str">
            <v>06-23683459</v>
          </cell>
          <cell r="K671" t="str">
            <v>CCS</v>
          </cell>
          <cell r="L671" t="str">
            <v>M</v>
          </cell>
          <cell r="M671">
            <v>25960</v>
          </cell>
          <cell r="N671" t="str">
            <v>M.G.J.</v>
          </cell>
        </row>
        <row r="672">
          <cell r="A672">
            <v>138849</v>
          </cell>
          <cell r="B672" t="str">
            <v>Wientjes  Gerie</v>
          </cell>
          <cell r="C672" t="str">
            <v>BV 't Stuupke</v>
          </cell>
          <cell r="D672">
            <v>11216</v>
          </cell>
          <cell r="E672" t="str">
            <v>Eibergsestraat 42</v>
          </cell>
          <cell r="F672" t="str">
            <v>7481 HL</v>
          </cell>
          <cell r="G672" t="str">
            <v>Haaksbergen</v>
          </cell>
          <cell r="H672" t="str">
            <v>ghg.wientjes@home.nl</v>
          </cell>
          <cell r="I672" t="str">
            <v>053-5729421</v>
          </cell>
          <cell r="J672" t="str">
            <v>06-24541151</v>
          </cell>
          <cell r="K672" t="str">
            <v>CCS</v>
          </cell>
          <cell r="L672" t="str">
            <v>M</v>
          </cell>
          <cell r="M672">
            <v>22513</v>
          </cell>
          <cell r="N672" t="str">
            <v>G.H.G.</v>
          </cell>
        </row>
        <row r="673">
          <cell r="A673">
            <v>226565</v>
          </cell>
          <cell r="B673" t="str">
            <v>Wientjes  Robin</v>
          </cell>
          <cell r="C673" t="str">
            <v>BV 't Stuupke</v>
          </cell>
          <cell r="D673">
            <v>11216</v>
          </cell>
          <cell r="E673" t="str">
            <v>Valeriaan 24</v>
          </cell>
          <cell r="F673" t="str">
            <v>7483 CA</v>
          </cell>
          <cell r="G673" t="str">
            <v>Haaksbergen</v>
          </cell>
          <cell r="H673" t="str">
            <v>robinwientjes@home.nl</v>
          </cell>
          <cell r="I673" t="str">
            <v>053-5728514</v>
          </cell>
          <cell r="K673" t="str">
            <v>CCS</v>
          </cell>
          <cell r="L673" t="str">
            <v>M</v>
          </cell>
          <cell r="M673">
            <v>23003</v>
          </cell>
          <cell r="N673" t="str">
            <v>R.G.H.M.</v>
          </cell>
        </row>
        <row r="674">
          <cell r="A674">
            <v>148685</v>
          </cell>
          <cell r="B674" t="str">
            <v>Wijgman  Henry</v>
          </cell>
          <cell r="C674" t="str">
            <v>BV B.V.V. '75</v>
          </cell>
          <cell r="D674">
            <v>10517</v>
          </cell>
          <cell r="E674" t="str">
            <v>Burg. Mr. Verbeekstraat 26</v>
          </cell>
          <cell r="F674" t="str">
            <v>7091 DV</v>
          </cell>
          <cell r="G674" t="str">
            <v>Dinxperlo</v>
          </cell>
          <cell r="H674" t="str">
            <v>h.wijgman@kpnmail.nl</v>
          </cell>
          <cell r="I674" t="str">
            <v>0315-652426</v>
          </cell>
          <cell r="J674" t="str">
            <v>06-39273804</v>
          </cell>
          <cell r="K674" t="str">
            <v>CCS</v>
          </cell>
          <cell r="L674" t="str">
            <v>M</v>
          </cell>
          <cell r="M674">
            <v>24031</v>
          </cell>
          <cell r="N674" t="str">
            <v>H.</v>
          </cell>
        </row>
        <row r="675">
          <cell r="A675">
            <v>161766</v>
          </cell>
          <cell r="B675" t="str">
            <v>Wijk van Dennis</v>
          </cell>
          <cell r="C675" t="str">
            <v>BC Ivoor Groenlo</v>
          </cell>
          <cell r="D675">
            <v>10443</v>
          </cell>
          <cell r="E675" t="str">
            <v>Drostenhuis 18a</v>
          </cell>
          <cell r="F675" t="str">
            <v>7142 JZ</v>
          </cell>
          <cell r="G675" t="str">
            <v>Groenlo</v>
          </cell>
          <cell r="H675" t="str">
            <v>dennis.vanwijk@icloud.com</v>
          </cell>
          <cell r="J675">
            <v>630591530</v>
          </cell>
          <cell r="K675" t="str">
            <v>CCS</v>
          </cell>
          <cell r="L675" t="str">
            <v>M</v>
          </cell>
          <cell r="M675">
            <v>27547</v>
          </cell>
          <cell r="N675" t="str">
            <v>D.</v>
          </cell>
        </row>
        <row r="676">
          <cell r="A676">
            <v>146336</v>
          </cell>
          <cell r="B676" t="str">
            <v>Wijk van der Bauke</v>
          </cell>
          <cell r="C676" t="str">
            <v>BV Ellenkamp</v>
          </cell>
          <cell r="D676">
            <v>10435</v>
          </cell>
          <cell r="E676" t="str">
            <v>Oude Borculoseweg 20</v>
          </cell>
          <cell r="F676" t="str">
            <v>7261 HJ</v>
          </cell>
          <cell r="G676" t="str">
            <v>Neede</v>
          </cell>
          <cell r="H676" t="str">
            <v>bauke@ecenelt.com</v>
          </cell>
          <cell r="I676" t="str">
            <v>0545-272434</v>
          </cell>
          <cell r="J676" t="str">
            <v>06-38431365</v>
          </cell>
          <cell r="K676" t="str">
            <v>CCS</v>
          </cell>
          <cell r="L676" t="str">
            <v>M</v>
          </cell>
          <cell r="M676">
            <v>21648</v>
          </cell>
          <cell r="N676" t="str">
            <v>B.</v>
          </cell>
        </row>
        <row r="677">
          <cell r="A677">
            <v>137810</v>
          </cell>
          <cell r="B677" t="str">
            <v>Willems  Arjan</v>
          </cell>
          <cell r="C677" t="str">
            <v>BV 't Wapen Van Borculo</v>
          </cell>
          <cell r="D677">
            <v>12816</v>
          </cell>
          <cell r="E677" t="str">
            <v>Korte Wal 1</v>
          </cell>
          <cell r="F677" t="str">
            <v>7271 BA</v>
          </cell>
          <cell r="G677" t="str">
            <v>Borculo</v>
          </cell>
          <cell r="H677" t="str">
            <v>arjan.willems@outlook.com</v>
          </cell>
          <cell r="J677" t="str">
            <v>06-36309300</v>
          </cell>
          <cell r="K677" t="str">
            <v>CCS</v>
          </cell>
          <cell r="L677" t="str">
            <v>M</v>
          </cell>
          <cell r="M677">
            <v>22823</v>
          </cell>
          <cell r="N677" t="str">
            <v>A.J.</v>
          </cell>
        </row>
        <row r="678">
          <cell r="A678">
            <v>140494</v>
          </cell>
          <cell r="B678" t="str">
            <v>Willemsen  Thea</v>
          </cell>
          <cell r="C678" t="str">
            <v>BV De Driehoek</v>
          </cell>
          <cell r="D678">
            <v>10521</v>
          </cell>
          <cell r="E678" t="str">
            <v>P C Hooftstraat 8</v>
          </cell>
          <cell r="F678" t="str">
            <v>7131 WE</v>
          </cell>
          <cell r="G678" t="str">
            <v>Lichtenvoorde</v>
          </cell>
          <cell r="H678" t="str">
            <v>fietsenrek16@gmail.com</v>
          </cell>
          <cell r="J678" t="str">
            <v>06-12790301</v>
          </cell>
          <cell r="K678" t="str">
            <v>CCS</v>
          </cell>
          <cell r="L678" t="str">
            <v>F</v>
          </cell>
          <cell r="M678">
            <v>20468</v>
          </cell>
          <cell r="N678" t="str">
            <v>T.M.T.</v>
          </cell>
        </row>
        <row r="679">
          <cell r="A679">
            <v>145448</v>
          </cell>
          <cell r="B679" t="str">
            <v>Willemsen  William</v>
          </cell>
          <cell r="C679" t="str">
            <v>BV De Driehoek</v>
          </cell>
          <cell r="D679">
            <v>10521</v>
          </cell>
          <cell r="E679" t="str">
            <v>Bruckendeich 19 A</v>
          </cell>
          <cell r="F679" t="str">
            <v>D-46399</v>
          </cell>
          <cell r="G679" t="str">
            <v>Bocholt (D)</v>
          </cell>
          <cell r="H679" t="str">
            <v>info@willemsenbestratingen.nl</v>
          </cell>
          <cell r="J679" t="str">
            <v>06-12126113</v>
          </cell>
          <cell r="K679" t="str">
            <v>CCS</v>
          </cell>
          <cell r="L679" t="str">
            <v>M</v>
          </cell>
          <cell r="M679">
            <v>25871</v>
          </cell>
          <cell r="N679" t="str">
            <v>W.</v>
          </cell>
        </row>
        <row r="680">
          <cell r="A680">
            <v>179060</v>
          </cell>
          <cell r="B680" t="str">
            <v>Winands  Gerrie</v>
          </cell>
          <cell r="C680" t="str">
            <v>BV B.V.V. '75</v>
          </cell>
          <cell r="D680">
            <v>10517</v>
          </cell>
          <cell r="E680" t="str">
            <v>Tulenstraat 4</v>
          </cell>
          <cell r="F680" t="str">
            <v>7084 AK</v>
          </cell>
          <cell r="G680" t="str">
            <v>Breedenbroek</v>
          </cell>
          <cell r="H680" t="str">
            <v>winands@caiway.nl</v>
          </cell>
          <cell r="J680">
            <v>653690600</v>
          </cell>
          <cell r="K680" t="str">
            <v>CCS</v>
          </cell>
          <cell r="L680" t="str">
            <v>M</v>
          </cell>
          <cell r="M680">
            <v>22534</v>
          </cell>
          <cell r="N680" t="str">
            <v>G</v>
          </cell>
        </row>
        <row r="681">
          <cell r="A681">
            <v>179060</v>
          </cell>
          <cell r="B681" t="str">
            <v>Winands  Gerrie</v>
          </cell>
          <cell r="C681" t="str">
            <v>BV De Peppel</v>
          </cell>
          <cell r="D681">
            <v>15749</v>
          </cell>
          <cell r="E681" t="str">
            <v>Tulenstraat 4</v>
          </cell>
          <cell r="F681" t="str">
            <v>7084 AK</v>
          </cell>
          <cell r="G681" t="str">
            <v>Breedenbroek</v>
          </cell>
          <cell r="H681" t="str">
            <v>winands@caiway.nl</v>
          </cell>
          <cell r="J681">
            <v>653690600</v>
          </cell>
          <cell r="K681" t="str">
            <v>CCS</v>
          </cell>
          <cell r="L681" t="str">
            <v>M</v>
          </cell>
          <cell r="M681">
            <v>22534</v>
          </cell>
          <cell r="N681" t="str">
            <v>G</v>
          </cell>
        </row>
        <row r="682">
          <cell r="A682">
            <v>102629</v>
          </cell>
          <cell r="B682" t="str">
            <v>Winkel te Freddie</v>
          </cell>
          <cell r="C682" t="str">
            <v>BV De Driesprong</v>
          </cell>
          <cell r="D682">
            <v>10510</v>
          </cell>
          <cell r="E682" t="str">
            <v>Koopmanstraat 38</v>
          </cell>
          <cell r="F682" t="str">
            <v>7121 VT</v>
          </cell>
          <cell r="G682" t="str">
            <v>Aalten</v>
          </cell>
          <cell r="H682" t="str">
            <v>f.e.tewinkel@gmail.com</v>
          </cell>
          <cell r="J682">
            <v>618052787</v>
          </cell>
          <cell r="K682" t="str">
            <v>CCS</v>
          </cell>
          <cell r="L682" t="str">
            <v>M</v>
          </cell>
          <cell r="M682">
            <v>26249</v>
          </cell>
          <cell r="N682" t="str">
            <v>F.</v>
          </cell>
        </row>
        <row r="683">
          <cell r="A683">
            <v>224760</v>
          </cell>
          <cell r="B683" t="str">
            <v>Wintermans  Diny</v>
          </cell>
          <cell r="C683" t="str">
            <v>BV 't Kevelder</v>
          </cell>
          <cell r="D683">
            <v>10438</v>
          </cell>
          <cell r="E683" t="str">
            <v>Werenfriedstraat 35</v>
          </cell>
          <cell r="F683" t="str">
            <v>7136 LZ</v>
          </cell>
          <cell r="G683" t="str">
            <v>Zieuwent</v>
          </cell>
          <cell r="H683" t="str">
            <v>guusslot59@gmail.com</v>
          </cell>
          <cell r="I683" t="str">
            <v>0544-361675</v>
          </cell>
          <cell r="K683" t="str">
            <v>CCS</v>
          </cell>
          <cell r="L683" t="str">
            <v>F</v>
          </cell>
          <cell r="M683">
            <v>15874</v>
          </cell>
          <cell r="N683" t="str">
            <v>B.G.</v>
          </cell>
        </row>
        <row r="684">
          <cell r="A684">
            <v>167551</v>
          </cell>
          <cell r="B684" t="str">
            <v>Wisselink  Annemarie</v>
          </cell>
          <cell r="C684" t="str">
            <v>BV De Driesprong</v>
          </cell>
          <cell r="D684">
            <v>10510</v>
          </cell>
          <cell r="E684" t="str">
            <v>Plein Zuid 1</v>
          </cell>
          <cell r="F684" t="str">
            <v>7121 EX</v>
          </cell>
          <cell r="G684" t="str">
            <v>Aalten</v>
          </cell>
          <cell r="H684" t="str">
            <v>info@wisselinktweewielers.nl</v>
          </cell>
          <cell r="I684" t="str">
            <v>0543-472980</v>
          </cell>
          <cell r="J684" t="str">
            <v>06-23644713</v>
          </cell>
          <cell r="K684" t="str">
            <v>CCS</v>
          </cell>
          <cell r="L684" t="str">
            <v>F</v>
          </cell>
          <cell r="M684">
            <v>20303</v>
          </cell>
          <cell r="N684" t="str">
            <v>A.</v>
          </cell>
        </row>
        <row r="685">
          <cell r="A685">
            <v>111055</v>
          </cell>
          <cell r="B685" t="str">
            <v>Wisselink  Herman</v>
          </cell>
          <cell r="C685" t="str">
            <v>BV De Driesprong</v>
          </cell>
          <cell r="D685">
            <v>10510</v>
          </cell>
          <cell r="E685" t="str">
            <v>Plein-Zuid 15</v>
          </cell>
          <cell r="F685" t="str">
            <v>7121 EX</v>
          </cell>
          <cell r="G685" t="str">
            <v>Aalten</v>
          </cell>
          <cell r="H685" t="str">
            <v>hermannemarie1@gmail.com</v>
          </cell>
          <cell r="I685" t="str">
            <v>0543-475853</v>
          </cell>
          <cell r="J685" t="str">
            <v>06-22647539</v>
          </cell>
          <cell r="K685" t="str">
            <v>CCS</v>
          </cell>
          <cell r="L685" t="str">
            <v>M</v>
          </cell>
          <cell r="M685">
            <v>19857</v>
          </cell>
          <cell r="N685" t="str">
            <v>H</v>
          </cell>
        </row>
        <row r="686">
          <cell r="A686">
            <v>178593</v>
          </cell>
          <cell r="B686" t="str">
            <v>Wittebroek  Bert</v>
          </cell>
          <cell r="C686" t="str">
            <v>BV 't Stuupke</v>
          </cell>
          <cell r="D686">
            <v>11216</v>
          </cell>
          <cell r="E686" t="str">
            <v>Wikke 11</v>
          </cell>
          <cell r="F686" t="str">
            <v>7483 BJ</v>
          </cell>
          <cell r="G686" t="str">
            <v>Haaksbergen</v>
          </cell>
          <cell r="H686" t="str">
            <v>bertwittebroek@gmail.com</v>
          </cell>
          <cell r="J686" t="str">
            <v>06-28399611</v>
          </cell>
          <cell r="K686" t="str">
            <v>CCS</v>
          </cell>
          <cell r="L686" t="str">
            <v>M</v>
          </cell>
          <cell r="M686">
            <v>23383</v>
          </cell>
          <cell r="N686" t="str">
            <v>A.F.M.</v>
          </cell>
        </row>
        <row r="687">
          <cell r="A687">
            <v>202563</v>
          </cell>
          <cell r="B687" t="str">
            <v>Woeltjes  Herman</v>
          </cell>
          <cell r="C687" t="str">
            <v>BV De Driehoek</v>
          </cell>
          <cell r="D687">
            <v>10521</v>
          </cell>
          <cell r="E687" t="str">
            <v>Eikenlaan 4</v>
          </cell>
          <cell r="F687" t="str">
            <v>7151 WV</v>
          </cell>
          <cell r="G687" t="str">
            <v>Eibergen</v>
          </cell>
          <cell r="H687" t="str">
            <v>woeltjes@xs4all.nl</v>
          </cell>
          <cell r="I687" t="str">
            <v>0545-477885</v>
          </cell>
          <cell r="J687" t="str">
            <v>06-22306126</v>
          </cell>
          <cell r="K687" t="str">
            <v>CCS</v>
          </cell>
          <cell r="L687" t="str">
            <v>M</v>
          </cell>
          <cell r="M687">
            <v>20015</v>
          </cell>
          <cell r="N687" t="str">
            <v>H.</v>
          </cell>
        </row>
        <row r="688">
          <cell r="A688">
            <v>205559</v>
          </cell>
          <cell r="B688" t="str">
            <v>Woerd te Fred</v>
          </cell>
          <cell r="C688" t="str">
            <v>BC Ivoor Groenlo</v>
          </cell>
          <cell r="D688">
            <v>10443</v>
          </cell>
          <cell r="E688" t="str">
            <v>Krabbenweg 3</v>
          </cell>
          <cell r="F688" t="str">
            <v>7156 RS</v>
          </cell>
          <cell r="G688" t="str">
            <v>Beltrum</v>
          </cell>
          <cell r="H688" t="str">
            <v>fredhogeman@gmail.com</v>
          </cell>
          <cell r="I688" t="str">
            <v>0544-481242</v>
          </cell>
          <cell r="J688" t="str">
            <v>06-46456484</v>
          </cell>
          <cell r="K688" t="str">
            <v>CCS</v>
          </cell>
          <cell r="L688" t="str">
            <v>M</v>
          </cell>
          <cell r="M688">
            <v>24022</v>
          </cell>
          <cell r="N688" t="str">
            <v>F.H.M.</v>
          </cell>
        </row>
        <row r="689">
          <cell r="A689">
            <v>224260</v>
          </cell>
          <cell r="B689" t="str">
            <v>Woerd te Theo</v>
          </cell>
          <cell r="C689" t="str">
            <v>BV De Kroon Groenlo</v>
          </cell>
          <cell r="D689">
            <v>10446</v>
          </cell>
          <cell r="E689" t="str">
            <v>Beltrumseweg 0,125</v>
          </cell>
          <cell r="F689" t="str">
            <v>7141 VJ</v>
          </cell>
          <cell r="G689" t="str">
            <v>Groenlo</v>
          </cell>
          <cell r="H689" t="str">
            <v>theotewoerdvoegwerken@gmail.com</v>
          </cell>
          <cell r="I689" t="str">
            <v>0544-373308</v>
          </cell>
          <cell r="K689" t="str">
            <v>CCS</v>
          </cell>
          <cell r="L689" t="str">
            <v>M</v>
          </cell>
          <cell r="M689">
            <v>21883</v>
          </cell>
          <cell r="N689" t="str">
            <v>T.W.M.</v>
          </cell>
        </row>
        <row r="690">
          <cell r="A690">
            <v>216795</v>
          </cell>
          <cell r="B690" t="str">
            <v>Woertman  Erika</v>
          </cell>
          <cell r="C690" t="str">
            <v>BV 't Heukske</v>
          </cell>
          <cell r="D690">
            <v>10455</v>
          </cell>
          <cell r="E690" t="str">
            <v>Traland 34</v>
          </cell>
          <cell r="F690" t="str">
            <v>7152 GE</v>
          </cell>
          <cell r="G690" t="str">
            <v>Eibergen</v>
          </cell>
          <cell r="H690" t="str">
            <v>erikaw1963@hotmail.com</v>
          </cell>
          <cell r="J690">
            <v>681727147</v>
          </cell>
          <cell r="K690" t="str">
            <v>CCS</v>
          </cell>
          <cell r="L690" t="str">
            <v>F</v>
          </cell>
          <cell r="M690">
            <v>23325</v>
          </cell>
          <cell r="N690" t="str">
            <v>D.J.</v>
          </cell>
        </row>
        <row r="691">
          <cell r="A691">
            <v>273357</v>
          </cell>
          <cell r="B691" t="str">
            <v>Wolsink  Arjan</v>
          </cell>
          <cell r="C691" t="str">
            <v>BV De Peppel</v>
          </cell>
          <cell r="D691">
            <v>15749</v>
          </cell>
          <cell r="E691" t="str">
            <v>De Klumpender 65</v>
          </cell>
          <cell r="F691" t="str">
            <v>7091 TR</v>
          </cell>
          <cell r="G691" t="str">
            <v>Dinxperlo</v>
          </cell>
          <cell r="H691" t="str">
            <v>arjanwolsink-90@hotmail.com</v>
          </cell>
          <cell r="J691" t="str">
            <v>06-40017348</v>
          </cell>
          <cell r="K691" t="str">
            <v>CCS</v>
          </cell>
          <cell r="L691" t="str">
            <v>M</v>
          </cell>
          <cell r="M691">
            <v>33142</v>
          </cell>
          <cell r="N691" t="str">
            <v>A.</v>
          </cell>
        </row>
        <row r="692">
          <cell r="A692">
            <v>129199</v>
          </cell>
          <cell r="B692" t="str">
            <v>Wolsink  Ben</v>
          </cell>
          <cell r="C692" t="str">
            <v>BV B.V.V. '75</v>
          </cell>
          <cell r="D692">
            <v>10517</v>
          </cell>
          <cell r="E692" t="str">
            <v>Nieuwenhof 4</v>
          </cell>
          <cell r="F692" t="str">
            <v>7091 SB</v>
          </cell>
          <cell r="G692" t="str">
            <v>Dinxperlo</v>
          </cell>
          <cell r="H692" t="str">
            <v>be.wolsink@hotmail.com</v>
          </cell>
          <cell r="J692" t="str">
            <v>06-53726049</v>
          </cell>
          <cell r="K692" t="str">
            <v>CCS</v>
          </cell>
          <cell r="L692" t="str">
            <v>M</v>
          </cell>
          <cell r="M692">
            <v>22162</v>
          </cell>
          <cell r="N692" t="str">
            <v>B.</v>
          </cell>
        </row>
        <row r="693">
          <cell r="A693">
            <v>129199</v>
          </cell>
          <cell r="B693" t="str">
            <v>Wolsink  Ben</v>
          </cell>
          <cell r="C693" t="str">
            <v>BV De Peppel</v>
          </cell>
          <cell r="D693">
            <v>15749</v>
          </cell>
          <cell r="E693" t="str">
            <v>Nieuwenhof 4</v>
          </cell>
          <cell r="F693" t="str">
            <v>7091 SB</v>
          </cell>
          <cell r="G693" t="str">
            <v>Dinxperlo</v>
          </cell>
          <cell r="H693" t="str">
            <v>be.wolsink@hotmail.com</v>
          </cell>
          <cell r="J693" t="str">
            <v>06-53726049</v>
          </cell>
          <cell r="K693" t="str">
            <v>CCS</v>
          </cell>
          <cell r="L693" t="str">
            <v>M</v>
          </cell>
          <cell r="M693">
            <v>22162</v>
          </cell>
          <cell r="N693" t="str">
            <v>B.</v>
          </cell>
        </row>
        <row r="694">
          <cell r="A694">
            <v>264090</v>
          </cell>
          <cell r="B694" t="str">
            <v>Wolterink  Harrie</v>
          </cell>
          <cell r="C694" t="str">
            <v>BV 't Kevelder</v>
          </cell>
          <cell r="D694">
            <v>10438</v>
          </cell>
          <cell r="E694" t="str">
            <v>Heelweg 0,0833333333333333</v>
          </cell>
          <cell r="F694" t="str">
            <v>7156 NJ</v>
          </cell>
          <cell r="G694" t="str">
            <v>Beltrum</v>
          </cell>
          <cell r="H694" t="str">
            <v>hlwolterink@gmail.com</v>
          </cell>
          <cell r="I694" t="str">
            <v>0544-481744</v>
          </cell>
          <cell r="J694" t="str">
            <v>06-30440998</v>
          </cell>
          <cell r="K694" t="str">
            <v>CCS</v>
          </cell>
          <cell r="L694" t="str">
            <v>M</v>
          </cell>
          <cell r="M694">
            <v>17554</v>
          </cell>
          <cell r="N694" t="str">
            <v>H.</v>
          </cell>
        </row>
        <row r="695">
          <cell r="A695">
            <v>218036</v>
          </cell>
          <cell r="B695" t="str">
            <v>Wolterink  Huub</v>
          </cell>
          <cell r="C695" t="str">
            <v>BV Wenters</v>
          </cell>
          <cell r="D695">
            <v>10512</v>
          </cell>
          <cell r="E695" t="str">
            <v>Hortensialaan 56</v>
          </cell>
          <cell r="F695" t="str">
            <v>7101 XG</v>
          </cell>
          <cell r="G695" t="str">
            <v>Winterswijk</v>
          </cell>
          <cell r="H695" t="str">
            <v>h.wolterink4@upcmail.nl</v>
          </cell>
          <cell r="I695" t="str">
            <v>0543-523472</v>
          </cell>
          <cell r="J695" t="str">
            <v>06-22591309</v>
          </cell>
          <cell r="K695" t="str">
            <v>CCS</v>
          </cell>
          <cell r="L695" t="str">
            <v>M</v>
          </cell>
          <cell r="M695">
            <v>22873</v>
          </cell>
          <cell r="N695" t="str">
            <v>H.</v>
          </cell>
        </row>
        <row r="696">
          <cell r="A696">
            <v>230144</v>
          </cell>
          <cell r="B696" t="str">
            <v>Zalm van der Bert</v>
          </cell>
          <cell r="C696" t="str">
            <v>BV De Driehoek</v>
          </cell>
          <cell r="D696">
            <v>10521</v>
          </cell>
          <cell r="E696" t="str">
            <v>Aagtemanweg 2</v>
          </cell>
          <cell r="F696" t="str">
            <v>7135 KC</v>
          </cell>
          <cell r="G696" t="str">
            <v>Harreveld</v>
          </cell>
          <cell r="H696" t="str">
            <v>bert@vefgrund.nl</v>
          </cell>
          <cell r="J696" t="str">
            <v>06-21894088</v>
          </cell>
          <cell r="K696" t="str">
            <v>CCS</v>
          </cell>
          <cell r="L696" t="str">
            <v>M</v>
          </cell>
          <cell r="M696">
            <v>20467</v>
          </cell>
          <cell r="N696" t="str">
            <v>B A H</v>
          </cell>
        </row>
        <row r="697">
          <cell r="A697">
            <v>265284</v>
          </cell>
          <cell r="B697" t="str">
            <v>Zegeling  Herman</v>
          </cell>
          <cell r="C697" t="str">
            <v>BC Bousema Lochem</v>
          </cell>
          <cell r="D697">
            <v>13482</v>
          </cell>
          <cell r="E697" t="str">
            <v>Gorterstraat 17</v>
          </cell>
          <cell r="F697" t="str">
            <v>7471 ZS</v>
          </cell>
          <cell r="G697" t="str">
            <v>Goor</v>
          </cell>
          <cell r="H697" t="str">
            <v>herman-zegeling@hotmail.com</v>
          </cell>
          <cell r="J697">
            <v>638488589</v>
          </cell>
          <cell r="K697" t="str">
            <v>CCS</v>
          </cell>
          <cell r="L697" t="str">
            <v>M</v>
          </cell>
          <cell r="M697">
            <v>23222</v>
          </cell>
          <cell r="N697" t="str">
            <v>H</v>
          </cell>
        </row>
        <row r="698">
          <cell r="A698">
            <v>149475</v>
          </cell>
          <cell r="B698" t="str">
            <v>Zorn  Cor</v>
          </cell>
          <cell r="C698" t="str">
            <v>BV Ons Huis</v>
          </cell>
          <cell r="D698">
            <v>10519</v>
          </cell>
          <cell r="E698" t="str">
            <v>Hoge Veld 20</v>
          </cell>
          <cell r="F698" t="str">
            <v>7091 VH</v>
          </cell>
          <cell r="G698" t="str">
            <v>Dinxperlo</v>
          </cell>
          <cell r="H698" t="str">
            <v>cmzorn@hotmail.com</v>
          </cell>
          <cell r="I698" t="str">
            <v>0315-653633</v>
          </cell>
          <cell r="J698" t="str">
            <v>06-10510595</v>
          </cell>
          <cell r="K698" t="str">
            <v>CCS</v>
          </cell>
          <cell r="L698" t="str">
            <v>M</v>
          </cell>
          <cell r="M698">
            <v>17262</v>
          </cell>
          <cell r="N698" t="str">
            <v>C.C.</v>
          </cell>
        </row>
        <row r="699">
          <cell r="A699">
            <v>385960</v>
          </cell>
          <cell r="B699" t="str">
            <v>Zuthpen van Cas</v>
          </cell>
          <cell r="C699" t="str">
            <v>BC Ivoor Groenlo</v>
          </cell>
          <cell r="D699">
            <v>10443</v>
          </cell>
          <cell r="E699" t="str">
            <v>Prins Mauritsstraat 6</v>
          </cell>
          <cell r="F699" t="str">
            <v>7141 KL</v>
          </cell>
          <cell r="G699" t="str">
            <v>Groenlo</v>
          </cell>
          <cell r="H699" t="str">
            <v>cas.van.zuthpen@gmail.com</v>
          </cell>
          <cell r="J699">
            <v>657554513</v>
          </cell>
          <cell r="K699" t="str">
            <v>CCS</v>
          </cell>
          <cell r="L699" t="str">
            <v>M</v>
          </cell>
          <cell r="M699">
            <v>34557</v>
          </cell>
          <cell r="N699" t="str">
            <v>C</v>
          </cell>
        </row>
        <row r="700">
          <cell r="A700">
            <v>110712</v>
          </cell>
          <cell r="B700" t="str">
            <v>Zwarts  Stef</v>
          </cell>
          <cell r="C700" t="str">
            <v>BV De Driesprong</v>
          </cell>
          <cell r="D700">
            <v>10510</v>
          </cell>
          <cell r="E700" t="str">
            <v>Bodendijk 108</v>
          </cell>
          <cell r="F700" t="str">
            <v>7123 AA</v>
          </cell>
          <cell r="G700" t="str">
            <v>Aalten</v>
          </cell>
          <cell r="H700" t="str">
            <v>zwarts94@hotmail.com</v>
          </cell>
          <cell r="I700" t="str">
            <v>0543-477821</v>
          </cell>
          <cell r="K700" t="str">
            <v>CCS</v>
          </cell>
          <cell r="L700" t="str">
            <v>M</v>
          </cell>
          <cell r="M700">
            <v>21746</v>
          </cell>
          <cell r="N700" t="str">
            <v>S.</v>
          </cell>
        </row>
        <row r="701">
          <cell r="A701">
            <v>157803</v>
          </cell>
          <cell r="B701" t="str">
            <v>Zweerink  Erik</v>
          </cell>
          <cell r="C701" t="str">
            <v>Ons Genoegen Heurne</v>
          </cell>
          <cell r="D701">
            <v>10576</v>
          </cell>
          <cell r="E701" t="str">
            <v>T Grotenhuis 33</v>
          </cell>
          <cell r="F701" t="str">
            <v>7091 AT</v>
          </cell>
          <cell r="G701" t="str">
            <v>Dinxperlo</v>
          </cell>
          <cell r="H701" t="str">
            <v>bolle108@hotmail.com</v>
          </cell>
          <cell r="J701" t="str">
            <v>06-27309677</v>
          </cell>
          <cell r="K701" t="str">
            <v>CCS</v>
          </cell>
          <cell r="L701" t="str">
            <v>M</v>
          </cell>
          <cell r="M701">
            <v>30211</v>
          </cell>
          <cell r="N701" t="str">
            <v>E.</v>
          </cell>
        </row>
        <row r="702">
          <cell r="A702">
            <v>110026</v>
          </cell>
          <cell r="B702" t="str">
            <v>Zwier  Anton</v>
          </cell>
          <cell r="C702" t="str">
            <v>BV 't Kevelder</v>
          </cell>
          <cell r="D702">
            <v>10438</v>
          </cell>
          <cell r="E702" t="str">
            <v>Dr. Coppesstraat 55</v>
          </cell>
          <cell r="F702" t="str">
            <v>7523 EK</v>
          </cell>
          <cell r="G702" t="str">
            <v>Enschede</v>
          </cell>
          <cell r="H702" t="str">
            <v>azmekkelholt@hotmail.com</v>
          </cell>
          <cell r="J702" t="str">
            <v>06-27410246</v>
          </cell>
          <cell r="K702" t="str">
            <v>CCS</v>
          </cell>
          <cell r="L702" t="str">
            <v>M</v>
          </cell>
          <cell r="M702">
            <v>20525</v>
          </cell>
          <cell r="N702" t="str">
            <v>A.C.M.</v>
          </cell>
        </row>
        <row r="703">
          <cell r="A703">
            <v>112725</v>
          </cell>
          <cell r="B703" t="str">
            <v>Zwieten van Henk</v>
          </cell>
          <cell r="C703" t="str">
            <v>BV 't Wapen Van Borculo</v>
          </cell>
          <cell r="D703">
            <v>12816</v>
          </cell>
          <cell r="E703" t="str">
            <v>Keizer Ottostraat 67</v>
          </cell>
          <cell r="F703" t="str">
            <v>7271 VM</v>
          </cell>
          <cell r="G703" t="str">
            <v>Borculo</v>
          </cell>
          <cell r="H703" t="str">
            <v>klein31@caiway.nl</v>
          </cell>
          <cell r="I703" t="str">
            <v>0545-273898</v>
          </cell>
          <cell r="K703" t="str">
            <v>CCS</v>
          </cell>
          <cell r="L703" t="str">
            <v>M</v>
          </cell>
          <cell r="M703">
            <v>21059</v>
          </cell>
          <cell r="N703" t="str">
            <v>H.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Bonds</v>
          </cell>
          <cell r="B1" t="str">
            <v>Naam</v>
          </cell>
          <cell r="C1" t="str">
            <v>vereniging</v>
          </cell>
          <cell r="D1" t="str">
            <v>Lid nr.</v>
          </cell>
          <cell r="E1" t="str">
            <v>spelsoort</v>
          </cell>
          <cell r="F1" t="str">
            <v>klasse</v>
          </cell>
          <cell r="G1" t="str">
            <v>Team</v>
          </cell>
          <cell r="H1" t="str">
            <v>pk</v>
          </cell>
          <cell r="I1" t="str">
            <v>Hooste</v>
          </cell>
          <cell r="J1" t="str">
            <v>Carb.</v>
          </cell>
          <cell r="K1" t="str">
            <v>NO/OFF</v>
          </cell>
          <cell r="L1" t="str">
            <v>P/D</v>
          </cell>
          <cell r="M1" t="str">
            <v>jaar comp.</v>
          </cell>
          <cell r="N1" t="str">
            <v>jaar PK</v>
          </cell>
        </row>
        <row r="2">
          <cell r="A2">
            <v>268155</v>
          </cell>
          <cell r="B2" t="str">
            <v>Grooters  Ruud</v>
          </cell>
          <cell r="C2" t="str">
            <v>Ellenkamp</v>
          </cell>
          <cell r="D2">
            <v>10435</v>
          </cell>
          <cell r="E2" t="str">
            <v>Libre</v>
          </cell>
          <cell r="F2" t="str">
            <v>4e klas</v>
          </cell>
          <cell r="G2">
            <v>1.141</v>
          </cell>
          <cell r="H2" t="str">
            <v>n.v.t.</v>
          </cell>
          <cell r="I2">
            <v>1.141</v>
          </cell>
          <cell r="J2">
            <v>37</v>
          </cell>
          <cell r="K2" t="str">
            <v>Off.</v>
          </cell>
          <cell r="L2" t="str">
            <v xml:space="preserve"> </v>
          </cell>
          <cell r="M2" t="str">
            <v>2024/2025</v>
          </cell>
          <cell r="N2" t="str">
            <v>2022/2023</v>
          </cell>
        </row>
        <row r="3">
          <cell r="A3">
            <v>122733</v>
          </cell>
          <cell r="B3" t="str">
            <v>Heutinck  Anke</v>
          </cell>
          <cell r="C3" t="str">
            <v>Ellenkamp</v>
          </cell>
          <cell r="D3">
            <v>10435</v>
          </cell>
          <cell r="E3" t="str">
            <v>Libre</v>
          </cell>
          <cell r="F3" t="str">
            <v>3e klas</v>
          </cell>
          <cell r="G3">
            <v>1.9079999999999999</v>
          </cell>
          <cell r="H3">
            <v>1.85</v>
          </cell>
          <cell r="I3">
            <v>1.9079999999999999</v>
          </cell>
          <cell r="J3">
            <v>53</v>
          </cell>
          <cell r="K3" t="str">
            <v>Off.</v>
          </cell>
          <cell r="L3" t="str">
            <v xml:space="preserve"> </v>
          </cell>
          <cell r="M3" t="str">
            <v>2024/2025</v>
          </cell>
          <cell r="N3" t="str">
            <v>2024/2025</v>
          </cell>
        </row>
        <row r="4">
          <cell r="A4">
            <v>264089</v>
          </cell>
          <cell r="B4" t="str">
            <v>Hork  Herbert</v>
          </cell>
          <cell r="C4" t="str">
            <v>Ellenkamp</v>
          </cell>
          <cell r="D4">
            <v>10435</v>
          </cell>
          <cell r="E4" t="str">
            <v>Libre</v>
          </cell>
          <cell r="F4" t="str">
            <v>3e klas</v>
          </cell>
          <cell r="G4" t="str">
            <v>n.v.t.</v>
          </cell>
          <cell r="H4">
            <v>2.165</v>
          </cell>
          <cell r="I4">
            <v>2.165</v>
          </cell>
          <cell r="J4">
            <v>55</v>
          </cell>
          <cell r="K4" t="str">
            <v>Off.</v>
          </cell>
          <cell r="L4" t="str">
            <v xml:space="preserve"> </v>
          </cell>
          <cell r="M4" t="str">
            <v>n.v.t.</v>
          </cell>
          <cell r="N4" t="str">
            <v>2024/2025</v>
          </cell>
        </row>
        <row r="5">
          <cell r="A5">
            <v>276833</v>
          </cell>
          <cell r="B5" t="str">
            <v>Leussink  Charlotte</v>
          </cell>
          <cell r="C5" t="str">
            <v>Ellenkamp</v>
          </cell>
          <cell r="D5">
            <v>10435</v>
          </cell>
          <cell r="E5" t="str">
            <v>Libre</v>
          </cell>
          <cell r="F5" t="str">
            <v>3e klas</v>
          </cell>
          <cell r="G5">
            <v>1.8939999999999999</v>
          </cell>
          <cell r="H5">
            <v>1.601</v>
          </cell>
          <cell r="I5">
            <v>1.8939999999999999</v>
          </cell>
          <cell r="J5">
            <v>51</v>
          </cell>
          <cell r="K5" t="str">
            <v>Off.</v>
          </cell>
          <cell r="L5" t="str">
            <v xml:space="preserve"> </v>
          </cell>
          <cell r="M5" t="str">
            <v>2024/2025</v>
          </cell>
          <cell r="N5" t="str">
            <v>2024/2025</v>
          </cell>
        </row>
        <row r="6">
          <cell r="A6">
            <v>136860</v>
          </cell>
          <cell r="B6" t="str">
            <v>Lohuis ten Heidi</v>
          </cell>
          <cell r="C6" t="str">
            <v>Ellenkamp</v>
          </cell>
          <cell r="D6">
            <v>10435</v>
          </cell>
          <cell r="E6" t="str">
            <v>Libre</v>
          </cell>
          <cell r="F6" t="str">
            <v>3e klas</v>
          </cell>
          <cell r="G6">
            <v>1.5149999999999999</v>
          </cell>
          <cell r="H6">
            <v>1.369</v>
          </cell>
          <cell r="I6">
            <v>1.5149999999999999</v>
          </cell>
          <cell r="J6">
            <v>45</v>
          </cell>
          <cell r="K6" t="str">
            <v>Off.</v>
          </cell>
          <cell r="L6" t="str">
            <v xml:space="preserve"> </v>
          </cell>
          <cell r="M6" t="str">
            <v>2024/2025</v>
          </cell>
          <cell r="N6" t="str">
            <v>2024/2025</v>
          </cell>
        </row>
        <row r="7">
          <cell r="A7">
            <v>264148</v>
          </cell>
          <cell r="B7" t="str">
            <v>Markerink  Han</v>
          </cell>
          <cell r="C7" t="str">
            <v>Ellenkamp</v>
          </cell>
          <cell r="D7">
            <v>10435</v>
          </cell>
          <cell r="E7" t="str">
            <v>Libre</v>
          </cell>
          <cell r="F7" t="str">
            <v>3e klas</v>
          </cell>
          <cell r="G7" t="str">
            <v>n.v.t.</v>
          </cell>
          <cell r="H7">
            <v>2.3130000000000002</v>
          </cell>
          <cell r="I7">
            <v>2.3130000000000002</v>
          </cell>
          <cell r="J7">
            <v>55</v>
          </cell>
          <cell r="K7" t="str">
            <v>Off.</v>
          </cell>
          <cell r="L7" t="str">
            <v xml:space="preserve"> </v>
          </cell>
          <cell r="M7" t="str">
            <v>n.v.t.</v>
          </cell>
          <cell r="N7" t="str">
            <v>2023/2024</v>
          </cell>
        </row>
        <row r="8">
          <cell r="A8">
            <v>107997</v>
          </cell>
          <cell r="B8" t="str">
            <v>Meijer  Henk</v>
          </cell>
          <cell r="C8" t="str">
            <v>Ellenkamp</v>
          </cell>
          <cell r="D8">
            <v>10435</v>
          </cell>
          <cell r="E8" t="str">
            <v>Libre</v>
          </cell>
          <cell r="F8" t="str">
            <v>4e klas</v>
          </cell>
          <cell r="G8">
            <v>0.83499999999999996</v>
          </cell>
          <cell r="H8" t="str">
            <v>n.v.t.</v>
          </cell>
          <cell r="I8">
            <v>0.83499999999999996</v>
          </cell>
          <cell r="J8">
            <v>31</v>
          </cell>
          <cell r="K8" t="str">
            <v>Off.</v>
          </cell>
          <cell r="L8" t="str">
            <v xml:space="preserve"> </v>
          </cell>
          <cell r="M8" t="str">
            <v>2024/2025</v>
          </cell>
          <cell r="N8" t="str">
            <v>2022/2023</v>
          </cell>
        </row>
        <row r="9">
          <cell r="A9">
            <v>137468</v>
          </cell>
          <cell r="B9" t="str">
            <v>Roggeveld  Peter</v>
          </cell>
          <cell r="C9" t="str">
            <v>Ellenkamp</v>
          </cell>
          <cell r="D9">
            <v>10435</v>
          </cell>
          <cell r="E9" t="str">
            <v>Libre</v>
          </cell>
          <cell r="F9" t="str">
            <v>3e klas</v>
          </cell>
          <cell r="G9">
            <v>2.2639999999999998</v>
          </cell>
          <cell r="H9" t="str">
            <v>n.v.t.</v>
          </cell>
          <cell r="I9">
            <v>2.2639999999999998</v>
          </cell>
          <cell r="J9">
            <v>55</v>
          </cell>
          <cell r="K9" t="str">
            <v>Off.</v>
          </cell>
          <cell r="L9" t="str">
            <v xml:space="preserve"> </v>
          </cell>
          <cell r="M9" t="str">
            <v>2024/2025</v>
          </cell>
          <cell r="N9" t="str">
            <v>2024/2025</v>
          </cell>
        </row>
        <row r="10">
          <cell r="A10">
            <v>181042</v>
          </cell>
          <cell r="B10" t="str">
            <v>Schuurman  Vincent</v>
          </cell>
          <cell r="C10" t="str">
            <v>Ellenkamp</v>
          </cell>
          <cell r="D10">
            <v>10435</v>
          </cell>
          <cell r="E10" t="str">
            <v>Libre</v>
          </cell>
          <cell r="F10" t="str">
            <v>3e klas</v>
          </cell>
          <cell r="G10">
            <v>2.2250000000000001</v>
          </cell>
          <cell r="H10">
            <v>1.5369999999999999</v>
          </cell>
          <cell r="I10">
            <v>2.2250000000000001</v>
          </cell>
          <cell r="J10">
            <v>60</v>
          </cell>
          <cell r="K10" t="str">
            <v>Off.</v>
          </cell>
          <cell r="L10" t="str">
            <v xml:space="preserve"> </v>
          </cell>
          <cell r="M10" t="str">
            <v>2023-2024</v>
          </cell>
          <cell r="N10" t="str">
            <v>2024/2025</v>
          </cell>
        </row>
        <row r="11">
          <cell r="A11">
            <v>128449</v>
          </cell>
          <cell r="B11" t="str">
            <v>Teselink  Laurens</v>
          </cell>
          <cell r="C11" t="str">
            <v>Ellenkamp</v>
          </cell>
          <cell r="D11">
            <v>10435</v>
          </cell>
          <cell r="E11" t="str">
            <v>Libre</v>
          </cell>
          <cell r="F11" t="str">
            <v>3e klas</v>
          </cell>
          <cell r="G11">
            <v>2.1720000000000002</v>
          </cell>
          <cell r="H11">
            <v>1.9350000000000001</v>
          </cell>
          <cell r="I11">
            <v>2.1720000000000002</v>
          </cell>
          <cell r="J11">
            <v>55</v>
          </cell>
          <cell r="K11" t="str">
            <v>Off.</v>
          </cell>
          <cell r="L11" t="str">
            <v xml:space="preserve"> </v>
          </cell>
          <cell r="M11" t="str">
            <v>2024/2025</v>
          </cell>
          <cell r="N11" t="str">
            <v>2024/2025</v>
          </cell>
        </row>
        <row r="12">
          <cell r="A12">
            <v>264088</v>
          </cell>
          <cell r="B12" t="str">
            <v>Teunissen  Dick</v>
          </cell>
          <cell r="C12" t="str">
            <v>Ellenkamp</v>
          </cell>
          <cell r="D12">
            <v>10435</v>
          </cell>
          <cell r="E12" t="str">
            <v>Libre</v>
          </cell>
          <cell r="F12" t="str">
            <v>3e klas</v>
          </cell>
          <cell r="G12">
            <v>1.575</v>
          </cell>
          <cell r="H12">
            <v>1.5389999999999999</v>
          </cell>
          <cell r="I12">
            <v>1.575</v>
          </cell>
          <cell r="J12">
            <v>45</v>
          </cell>
          <cell r="K12" t="str">
            <v>Off.</v>
          </cell>
          <cell r="L12" t="str">
            <v>D</v>
          </cell>
          <cell r="M12" t="str">
            <v>2024/2025</v>
          </cell>
          <cell r="N12" t="str">
            <v>2024/2025</v>
          </cell>
        </row>
        <row r="13">
          <cell r="A13">
            <v>268234</v>
          </cell>
          <cell r="B13" t="str">
            <v>Ubbink  Harrie</v>
          </cell>
          <cell r="C13" t="str">
            <v xml:space="preserve"> 't Kevelder</v>
          </cell>
          <cell r="D13">
            <v>10438</v>
          </cell>
          <cell r="E13" t="str">
            <v>Libre</v>
          </cell>
          <cell r="F13" t="str">
            <v>3e klas</v>
          </cell>
          <cell r="G13">
            <v>1.804</v>
          </cell>
          <cell r="H13">
            <v>1.7350000000000001</v>
          </cell>
          <cell r="I13">
            <v>1.804</v>
          </cell>
          <cell r="J13">
            <v>51</v>
          </cell>
          <cell r="K13" t="str">
            <v>Off.</v>
          </cell>
          <cell r="L13" t="str">
            <v xml:space="preserve"> </v>
          </cell>
          <cell r="M13" t="str">
            <v>2024/2025</v>
          </cell>
          <cell r="N13" t="str">
            <v>2024/2025</v>
          </cell>
        </row>
        <row r="14">
          <cell r="A14">
            <v>110352</v>
          </cell>
          <cell r="B14" t="str">
            <v>Bongers  Tonnie</v>
          </cell>
          <cell r="C14" t="str">
            <v xml:space="preserve"> 't Kevelder</v>
          </cell>
          <cell r="D14">
            <v>10438</v>
          </cell>
          <cell r="E14" t="str">
            <v>Libre</v>
          </cell>
          <cell r="F14" t="str">
            <v>Hfd</v>
          </cell>
          <cell r="G14">
            <v>10.513</v>
          </cell>
          <cell r="H14" t="str">
            <v>n.v.t.</v>
          </cell>
          <cell r="I14">
            <v>10.513</v>
          </cell>
          <cell r="J14">
            <v>160</v>
          </cell>
          <cell r="K14" t="str">
            <v>Off.</v>
          </cell>
          <cell r="L14" t="str">
            <v xml:space="preserve"> </v>
          </cell>
          <cell r="M14" t="str">
            <v>2024/2025</v>
          </cell>
          <cell r="N14" t="str">
            <v>n.v.t.</v>
          </cell>
        </row>
        <row r="15">
          <cell r="A15">
            <v>264215</v>
          </cell>
          <cell r="B15" t="str">
            <v>Bulthuis  Jan</v>
          </cell>
          <cell r="C15" t="str">
            <v xml:space="preserve"> 't Kevelder</v>
          </cell>
          <cell r="D15">
            <v>10438</v>
          </cell>
          <cell r="E15" t="str">
            <v>Libre</v>
          </cell>
          <cell r="F15" t="str">
            <v>2e klas</v>
          </cell>
          <cell r="G15">
            <v>2.367</v>
          </cell>
          <cell r="H15">
            <v>2.5430000000000001</v>
          </cell>
          <cell r="I15">
            <v>2.5430000000000001</v>
          </cell>
          <cell r="J15">
            <v>90</v>
          </cell>
          <cell r="K15" t="str">
            <v>Off.</v>
          </cell>
          <cell r="L15" t="str">
            <v xml:space="preserve"> </v>
          </cell>
          <cell r="M15" t="str">
            <v>2024/2025</v>
          </cell>
          <cell r="N15" t="str">
            <v>2024/2025</v>
          </cell>
        </row>
        <row r="16">
          <cell r="A16">
            <v>214768</v>
          </cell>
          <cell r="B16" t="str">
            <v>Eekelder  Willie</v>
          </cell>
          <cell r="C16" t="str">
            <v xml:space="preserve"> 't Kevelder</v>
          </cell>
          <cell r="D16">
            <v>10438</v>
          </cell>
          <cell r="E16" t="str">
            <v>Libre</v>
          </cell>
          <cell r="F16" t="str">
            <v>3e klas</v>
          </cell>
          <cell r="G16">
            <v>1.65</v>
          </cell>
          <cell r="H16">
            <v>1.571</v>
          </cell>
          <cell r="I16">
            <v>1.65</v>
          </cell>
          <cell r="J16">
            <v>47</v>
          </cell>
          <cell r="K16" t="str">
            <v>Off.</v>
          </cell>
          <cell r="L16" t="str">
            <v xml:space="preserve"> </v>
          </cell>
          <cell r="M16" t="str">
            <v>2024/2025</v>
          </cell>
          <cell r="N16" t="str">
            <v>2023/2024</v>
          </cell>
        </row>
        <row r="17">
          <cell r="A17">
            <v>269401</v>
          </cell>
          <cell r="B17" t="str">
            <v>Eiting  Henk</v>
          </cell>
          <cell r="C17" t="str">
            <v xml:space="preserve"> 't Kevelder</v>
          </cell>
          <cell r="D17">
            <v>10438</v>
          </cell>
          <cell r="E17" t="str">
            <v>Libre</v>
          </cell>
          <cell r="F17" t="str">
            <v>4e klas</v>
          </cell>
          <cell r="G17">
            <v>1.2130000000000001</v>
          </cell>
          <cell r="H17">
            <v>1.268</v>
          </cell>
          <cell r="I17">
            <v>1.268</v>
          </cell>
          <cell r="J17">
            <v>39</v>
          </cell>
          <cell r="K17" t="str">
            <v>Off.</v>
          </cell>
          <cell r="L17" t="str">
            <v xml:space="preserve"> </v>
          </cell>
          <cell r="M17" t="str">
            <v>2024/2025</v>
          </cell>
          <cell r="N17" t="str">
            <v>2024/2025</v>
          </cell>
        </row>
        <row r="18">
          <cell r="A18">
            <v>246746</v>
          </cell>
          <cell r="B18" t="str">
            <v>Ewouds  Cor</v>
          </cell>
          <cell r="C18" t="str">
            <v xml:space="preserve"> 't Kevelder</v>
          </cell>
          <cell r="D18">
            <v>10438</v>
          </cell>
          <cell r="E18" t="str">
            <v>Libre</v>
          </cell>
          <cell r="F18" t="str">
            <v>4e klas</v>
          </cell>
          <cell r="G18">
            <v>0.98</v>
          </cell>
          <cell r="H18">
            <v>1.206</v>
          </cell>
          <cell r="I18">
            <v>1.206</v>
          </cell>
          <cell r="J18">
            <v>39</v>
          </cell>
          <cell r="K18" t="str">
            <v>Off.</v>
          </cell>
          <cell r="L18" t="str">
            <v xml:space="preserve"> </v>
          </cell>
          <cell r="M18" t="str">
            <v>n.v.t.</v>
          </cell>
          <cell r="N18" t="str">
            <v>2023/2024</v>
          </cell>
        </row>
        <row r="19">
          <cell r="A19">
            <v>225392</v>
          </cell>
          <cell r="B19" t="str">
            <v>Kasteel  Theo</v>
          </cell>
          <cell r="C19" t="str">
            <v xml:space="preserve"> 't Kevelder</v>
          </cell>
          <cell r="D19">
            <v>10438</v>
          </cell>
          <cell r="E19" t="str">
            <v>Libre</v>
          </cell>
          <cell r="F19" t="str">
            <v>2e klas</v>
          </cell>
          <cell r="G19">
            <v>2.5209999999999999</v>
          </cell>
          <cell r="H19">
            <v>2.516</v>
          </cell>
          <cell r="I19">
            <v>2.5209999999999999</v>
          </cell>
          <cell r="J19">
            <v>90</v>
          </cell>
          <cell r="K19" t="str">
            <v>Off.</v>
          </cell>
          <cell r="L19" t="str">
            <v xml:space="preserve"> </v>
          </cell>
          <cell r="M19" t="str">
            <v>2024/2025</v>
          </cell>
          <cell r="N19" t="str">
            <v>2024/2025</v>
          </cell>
        </row>
        <row r="20">
          <cell r="A20">
            <v>237479</v>
          </cell>
          <cell r="B20" t="str">
            <v>Krabbenborg  Martin</v>
          </cell>
          <cell r="C20" t="str">
            <v xml:space="preserve"> 't Kevelder</v>
          </cell>
          <cell r="D20">
            <v>10438</v>
          </cell>
          <cell r="E20" t="str">
            <v>Libre</v>
          </cell>
          <cell r="F20" t="str">
            <v>2e klas</v>
          </cell>
          <cell r="G20">
            <v>2.5680000000000001</v>
          </cell>
          <cell r="H20">
            <v>2.798</v>
          </cell>
          <cell r="I20">
            <v>2.798</v>
          </cell>
          <cell r="J20">
            <v>90</v>
          </cell>
          <cell r="K20" t="str">
            <v>Off.</v>
          </cell>
          <cell r="L20" t="str">
            <v xml:space="preserve"> </v>
          </cell>
          <cell r="M20" t="str">
            <v>2024/2025</v>
          </cell>
          <cell r="N20" t="str">
            <v>2024/2025</v>
          </cell>
        </row>
        <row r="21">
          <cell r="A21">
            <v>389390</v>
          </cell>
          <cell r="B21" t="str">
            <v>Nijhuis  Bennie</v>
          </cell>
          <cell r="C21" t="str">
            <v xml:space="preserve"> 't Kevelder</v>
          </cell>
          <cell r="D21">
            <v>10438</v>
          </cell>
          <cell r="E21" t="str">
            <v>Libre</v>
          </cell>
          <cell r="F21" t="str">
            <v>3e klas</v>
          </cell>
          <cell r="G21">
            <v>2</v>
          </cell>
          <cell r="H21" t="str">
            <v>n.v.t.</v>
          </cell>
          <cell r="I21">
            <v>2</v>
          </cell>
          <cell r="J21">
            <v>55</v>
          </cell>
          <cell r="K21" t="str">
            <v>NO</v>
          </cell>
          <cell r="M21" t="str">
            <v>2024/2025</v>
          </cell>
          <cell r="N21" t="str">
            <v>n.v.t.</v>
          </cell>
        </row>
        <row r="22">
          <cell r="A22">
            <v>183959</v>
          </cell>
          <cell r="B22" t="str">
            <v>Rouwhorst  Bennie</v>
          </cell>
          <cell r="C22" t="str">
            <v xml:space="preserve"> 't Kevelder</v>
          </cell>
          <cell r="D22">
            <v>10438</v>
          </cell>
          <cell r="E22" t="str">
            <v>Libre</v>
          </cell>
          <cell r="F22" t="str">
            <v>3e klas</v>
          </cell>
          <cell r="G22">
            <v>1.5569999999999999</v>
          </cell>
          <cell r="H22">
            <v>1.153</v>
          </cell>
          <cell r="I22">
            <v>1.5569999999999999</v>
          </cell>
          <cell r="J22">
            <v>45</v>
          </cell>
          <cell r="K22" t="str">
            <v>Off.</v>
          </cell>
          <cell r="L22" t="str">
            <v xml:space="preserve"> </v>
          </cell>
          <cell r="M22" t="str">
            <v>2024/2025</v>
          </cell>
          <cell r="N22" t="str">
            <v>2024/2025</v>
          </cell>
        </row>
        <row r="23">
          <cell r="A23">
            <v>101049</v>
          </cell>
          <cell r="B23" t="str">
            <v>Slot  Guus</v>
          </cell>
          <cell r="C23" t="str">
            <v xml:space="preserve"> 't Kevelder</v>
          </cell>
          <cell r="D23">
            <v>10438</v>
          </cell>
          <cell r="E23" t="str">
            <v>Libre</v>
          </cell>
          <cell r="F23" t="str">
            <v>1e klas</v>
          </cell>
          <cell r="G23">
            <v>3.585</v>
          </cell>
          <cell r="H23">
            <v>4.3949999999999996</v>
          </cell>
          <cell r="I23">
            <v>4.3949999999999996</v>
          </cell>
          <cell r="J23">
            <v>125</v>
          </cell>
          <cell r="K23" t="str">
            <v>Off.</v>
          </cell>
          <cell r="L23" t="str">
            <v>P</v>
          </cell>
          <cell r="M23" t="str">
            <v>2024/2025</v>
          </cell>
          <cell r="N23" t="str">
            <v>2024/2025</v>
          </cell>
        </row>
        <row r="24">
          <cell r="A24">
            <v>206339</v>
          </cell>
          <cell r="B24" t="str">
            <v>Spieker  Leo</v>
          </cell>
          <cell r="C24" t="str">
            <v xml:space="preserve"> 't Kevelder</v>
          </cell>
          <cell r="D24">
            <v>10438</v>
          </cell>
          <cell r="E24" t="str">
            <v>Libre</v>
          </cell>
          <cell r="F24" t="str">
            <v>2e klas</v>
          </cell>
          <cell r="G24">
            <v>3.0979999999999999</v>
          </cell>
          <cell r="H24">
            <v>2.74</v>
          </cell>
          <cell r="I24">
            <v>3.0979999999999999</v>
          </cell>
          <cell r="J24">
            <v>90</v>
          </cell>
          <cell r="K24" t="str">
            <v>Off.</v>
          </cell>
          <cell r="L24" t="str">
            <v xml:space="preserve"> </v>
          </cell>
          <cell r="M24" t="str">
            <v>2024/2025</v>
          </cell>
          <cell r="N24" t="str">
            <v>2024/2025</v>
          </cell>
        </row>
        <row r="25">
          <cell r="A25">
            <v>386425</v>
          </cell>
          <cell r="B25" t="str">
            <v>Vermue  Jack</v>
          </cell>
          <cell r="C25" t="str">
            <v xml:space="preserve"> 't Kevelder</v>
          </cell>
          <cell r="D25">
            <v>10438</v>
          </cell>
          <cell r="E25" t="str">
            <v>Libre</v>
          </cell>
          <cell r="F25" t="str">
            <v>2e klas</v>
          </cell>
          <cell r="G25">
            <v>3.028</v>
          </cell>
          <cell r="H25">
            <v>2.9710000000000001</v>
          </cell>
          <cell r="I25">
            <v>3.028</v>
          </cell>
          <cell r="J25">
            <v>90</v>
          </cell>
          <cell r="K25" t="str">
            <v>Off.</v>
          </cell>
          <cell r="L25" t="str">
            <v xml:space="preserve"> </v>
          </cell>
          <cell r="M25" t="str">
            <v>n.v.t.</v>
          </cell>
          <cell r="N25" t="str">
            <v>2024/2025</v>
          </cell>
        </row>
        <row r="26">
          <cell r="A26">
            <v>224708</v>
          </cell>
          <cell r="B26" t="str">
            <v>Vogelaar  Dick</v>
          </cell>
          <cell r="C26" t="str">
            <v>BV 't Kevelder</v>
          </cell>
          <cell r="D26">
            <v>10438</v>
          </cell>
          <cell r="E26" t="str">
            <v>Libre</v>
          </cell>
          <cell r="F26" t="str">
            <v>3e klas</v>
          </cell>
          <cell r="G26">
            <v>1.0109999999999999</v>
          </cell>
          <cell r="H26" t="str">
            <v>n.v.t.</v>
          </cell>
          <cell r="I26">
            <v>1.0109999999999999</v>
          </cell>
          <cell r="J26">
            <v>35</v>
          </cell>
          <cell r="K26" t="str">
            <v>Off.</v>
          </cell>
          <cell r="L26" t="str">
            <v xml:space="preserve"> </v>
          </cell>
          <cell r="M26" t="str">
            <v>2024/2025</v>
          </cell>
          <cell r="N26" t="str">
            <v>n.v.t.</v>
          </cell>
        </row>
        <row r="27">
          <cell r="A27">
            <v>264090</v>
          </cell>
          <cell r="B27" t="str">
            <v>Wolterink  Harrie</v>
          </cell>
          <cell r="C27" t="str">
            <v xml:space="preserve"> 't Kevelder</v>
          </cell>
          <cell r="D27">
            <v>10438</v>
          </cell>
          <cell r="E27" t="str">
            <v>Libre</v>
          </cell>
          <cell r="F27" t="str">
            <v>2e klas</v>
          </cell>
          <cell r="G27">
            <v>3.3069999999999999</v>
          </cell>
          <cell r="H27">
            <v>2.992</v>
          </cell>
          <cell r="I27">
            <v>3.3069999999999999</v>
          </cell>
          <cell r="J27">
            <v>90</v>
          </cell>
          <cell r="K27" t="str">
            <v>Off.</v>
          </cell>
          <cell r="L27" t="str">
            <v xml:space="preserve"> </v>
          </cell>
          <cell r="M27" t="str">
            <v>2024/2025</v>
          </cell>
          <cell r="N27" t="str">
            <v>2024/2025</v>
          </cell>
        </row>
        <row r="28">
          <cell r="A28">
            <v>110026</v>
          </cell>
          <cell r="B28" t="str">
            <v>Zwier  Anton</v>
          </cell>
          <cell r="C28" t="str">
            <v xml:space="preserve"> 't Kevelder</v>
          </cell>
          <cell r="D28">
            <v>10438</v>
          </cell>
          <cell r="E28" t="str">
            <v>Libre</v>
          </cell>
          <cell r="F28" t="str">
            <v>Hfd</v>
          </cell>
          <cell r="G28" t="str">
            <v>n.v.t.</v>
          </cell>
          <cell r="H28">
            <v>9.3209999999999997</v>
          </cell>
          <cell r="I28">
            <v>9.3209999999999997</v>
          </cell>
          <cell r="J28">
            <v>160</v>
          </cell>
          <cell r="K28" t="str">
            <v>Off.</v>
          </cell>
          <cell r="L28" t="str">
            <v xml:space="preserve"> </v>
          </cell>
          <cell r="M28" t="str">
            <v>n.v.t.</v>
          </cell>
          <cell r="N28" t="str">
            <v>2024/2025</v>
          </cell>
        </row>
        <row r="29">
          <cell r="A29">
            <v>219566</v>
          </cell>
          <cell r="B29" t="str">
            <v>Ars  Willy</v>
          </cell>
          <cell r="C29" t="str">
            <v>Ivoor Groenlo</v>
          </cell>
          <cell r="D29">
            <v>10443</v>
          </cell>
          <cell r="E29" t="str">
            <v>Libre</v>
          </cell>
          <cell r="F29" t="str">
            <v>4e klas</v>
          </cell>
          <cell r="G29">
            <v>0.63900000000000001</v>
          </cell>
          <cell r="H29">
            <v>0.53900000000000003</v>
          </cell>
          <cell r="I29">
            <v>0.63900000000000001</v>
          </cell>
          <cell r="J29">
            <v>27</v>
          </cell>
          <cell r="K29" t="str">
            <v>Off.</v>
          </cell>
          <cell r="L29" t="str">
            <v xml:space="preserve"> </v>
          </cell>
          <cell r="M29" t="str">
            <v>2024/2025</v>
          </cell>
          <cell r="N29" t="str">
            <v>2024/2025</v>
          </cell>
        </row>
        <row r="30">
          <cell r="A30">
            <v>206619</v>
          </cell>
          <cell r="B30" t="str">
            <v>Bruil  Maik</v>
          </cell>
          <cell r="C30" t="str">
            <v>Ivoor Groenlo</v>
          </cell>
          <cell r="D30">
            <v>10443</v>
          </cell>
          <cell r="E30" t="str">
            <v>Libre</v>
          </cell>
          <cell r="F30" t="str">
            <v>Hfd</v>
          </cell>
          <cell r="G30">
            <v>8.468</v>
          </cell>
          <cell r="H30">
            <v>10.375999999999999</v>
          </cell>
          <cell r="I30">
            <v>10.375999999999999</v>
          </cell>
          <cell r="J30">
            <v>160</v>
          </cell>
          <cell r="K30" t="str">
            <v>Off.</v>
          </cell>
          <cell r="L30" t="str">
            <v xml:space="preserve"> </v>
          </cell>
          <cell r="M30" t="str">
            <v>2024/2025</v>
          </cell>
          <cell r="N30" t="str">
            <v>2024/2025</v>
          </cell>
        </row>
        <row r="31">
          <cell r="A31">
            <v>112704</v>
          </cell>
          <cell r="B31" t="str">
            <v>Ernst  Marcel</v>
          </cell>
          <cell r="C31" t="str">
            <v>Ivoor Groenlo</v>
          </cell>
          <cell r="D31">
            <v>10443</v>
          </cell>
          <cell r="E31" t="str">
            <v>Libre</v>
          </cell>
          <cell r="F31" t="str">
            <v>1e klas</v>
          </cell>
          <cell r="G31">
            <v>4.5780000000000003</v>
          </cell>
          <cell r="H31">
            <v>5.1369999999999996</v>
          </cell>
          <cell r="I31">
            <v>5.1369999999999996</v>
          </cell>
          <cell r="J31">
            <v>125</v>
          </cell>
          <cell r="K31" t="str">
            <v>Off.</v>
          </cell>
          <cell r="L31" t="str">
            <v xml:space="preserve"> </v>
          </cell>
          <cell r="M31" t="str">
            <v>2024/2025</v>
          </cell>
          <cell r="N31" t="str">
            <v>2023/2024</v>
          </cell>
        </row>
        <row r="32">
          <cell r="A32">
            <v>277857</v>
          </cell>
          <cell r="B32" t="str">
            <v>Ganzevles  Jan</v>
          </cell>
          <cell r="C32" t="str">
            <v>Ivoor Groenlo</v>
          </cell>
          <cell r="D32">
            <v>10443</v>
          </cell>
          <cell r="E32" t="str">
            <v>Libre</v>
          </cell>
          <cell r="F32" t="str">
            <v>3e klas</v>
          </cell>
          <cell r="G32">
            <v>2.0049999999999999</v>
          </cell>
          <cell r="H32">
            <v>1.78</v>
          </cell>
          <cell r="I32">
            <v>2.0049999999999999</v>
          </cell>
          <cell r="J32">
            <v>55</v>
          </cell>
          <cell r="K32" t="str">
            <v>Off.</v>
          </cell>
          <cell r="L32" t="str">
            <v xml:space="preserve"> </v>
          </cell>
          <cell r="M32" t="str">
            <v>2024/2025</v>
          </cell>
          <cell r="N32" t="str">
            <v>2024/2025</v>
          </cell>
        </row>
        <row r="33">
          <cell r="A33">
            <v>220162</v>
          </cell>
          <cell r="B33" t="str">
            <v>Gierveld  Frits</v>
          </cell>
          <cell r="C33" t="str">
            <v>Ivoor Groenlo</v>
          </cell>
          <cell r="D33">
            <v>10443</v>
          </cell>
          <cell r="E33" t="str">
            <v>Libre</v>
          </cell>
          <cell r="F33" t="str">
            <v>3e klas</v>
          </cell>
          <cell r="G33">
            <v>2.2879999999999998</v>
          </cell>
          <cell r="H33">
            <v>2.2349999999999999</v>
          </cell>
          <cell r="I33">
            <v>2.2879999999999998</v>
          </cell>
          <cell r="J33">
            <v>55</v>
          </cell>
          <cell r="K33" t="str">
            <v>Off.</v>
          </cell>
          <cell r="L33" t="str">
            <v>D</v>
          </cell>
          <cell r="M33" t="str">
            <v>2024/2025</v>
          </cell>
          <cell r="N33" t="str">
            <v>2024/2025</v>
          </cell>
        </row>
        <row r="34">
          <cell r="A34">
            <v>385959</v>
          </cell>
          <cell r="B34" t="str">
            <v>Hugen  Marcel</v>
          </cell>
          <cell r="C34" t="str">
            <v>Ivoor Groenlo</v>
          </cell>
          <cell r="D34">
            <v>10443</v>
          </cell>
          <cell r="E34" t="str">
            <v>Libre</v>
          </cell>
          <cell r="F34" t="str">
            <v>4e klas</v>
          </cell>
          <cell r="G34">
            <v>0.26800000000000002</v>
          </cell>
          <cell r="H34">
            <v>0.40899999999999997</v>
          </cell>
          <cell r="I34">
            <v>0.40899999999999997</v>
          </cell>
          <cell r="J34">
            <v>23</v>
          </cell>
          <cell r="K34" t="str">
            <v>Off.</v>
          </cell>
          <cell r="L34">
            <v>0</v>
          </cell>
          <cell r="M34" t="str">
            <v>n.v.t.</v>
          </cell>
          <cell r="N34" t="str">
            <v>2024/2025</v>
          </cell>
        </row>
        <row r="35">
          <cell r="A35">
            <v>269263</v>
          </cell>
          <cell r="B35" t="str">
            <v>Klein Gunnewiek  Odet</v>
          </cell>
          <cell r="C35" t="str">
            <v>Ivoor Groenlo</v>
          </cell>
          <cell r="D35">
            <v>10443</v>
          </cell>
          <cell r="E35" t="str">
            <v>Libre</v>
          </cell>
          <cell r="F35" t="str">
            <v>4e klas</v>
          </cell>
          <cell r="G35">
            <v>1.226</v>
          </cell>
          <cell r="H35">
            <v>1.2669999999999999</v>
          </cell>
          <cell r="I35">
            <v>1.2669999999999999</v>
          </cell>
          <cell r="J35">
            <v>39</v>
          </cell>
          <cell r="K35" t="str">
            <v>Off.</v>
          </cell>
          <cell r="L35" t="str">
            <v xml:space="preserve"> </v>
          </cell>
          <cell r="M35" t="str">
            <v>2024/2025</v>
          </cell>
          <cell r="N35" t="str">
            <v>2024/2025</v>
          </cell>
        </row>
        <row r="36">
          <cell r="A36">
            <v>224259</v>
          </cell>
          <cell r="B36" t="str">
            <v>Mosselaar van de Philip</v>
          </cell>
          <cell r="C36" t="str">
            <v>Ivoor Groenlo</v>
          </cell>
          <cell r="D36" t="str">
            <v>BC Ivoor Groenlo</v>
          </cell>
          <cell r="E36" t="str">
            <v>Libre</v>
          </cell>
          <cell r="F36" t="str">
            <v>2e klas</v>
          </cell>
          <cell r="G36" t="str">
            <v>2,162</v>
          </cell>
          <cell r="H36" t="str">
            <v>n.v.t.</v>
          </cell>
          <cell r="I36">
            <v>2.25</v>
          </cell>
          <cell r="J36">
            <v>55</v>
          </cell>
          <cell r="K36" t="str">
            <v>Off.</v>
          </cell>
          <cell r="L36" t="str">
            <v xml:space="preserve"> </v>
          </cell>
          <cell r="M36" t="str">
            <v>2024/2025</v>
          </cell>
          <cell r="N36" t="str">
            <v>n.v.t.</v>
          </cell>
        </row>
        <row r="37">
          <cell r="A37">
            <v>165727</v>
          </cell>
          <cell r="B37" t="str">
            <v>Oosterholt  Luci</v>
          </cell>
          <cell r="C37" t="str">
            <v>Ivoor Groenlo</v>
          </cell>
          <cell r="D37">
            <v>10443</v>
          </cell>
          <cell r="E37" t="str">
            <v>Libre</v>
          </cell>
          <cell r="F37" t="str">
            <v>4e klas</v>
          </cell>
          <cell r="G37" t="str">
            <v>n.v.t.</v>
          </cell>
          <cell r="H37">
            <v>1</v>
          </cell>
          <cell r="I37">
            <v>1</v>
          </cell>
          <cell r="J37">
            <v>35</v>
          </cell>
          <cell r="K37" t="str">
            <v>NO</v>
          </cell>
          <cell r="L37" t="str">
            <v xml:space="preserve"> </v>
          </cell>
          <cell r="M37" t="str">
            <v>n.v.t.</v>
          </cell>
          <cell r="N37" t="str">
            <v>2024/2025</v>
          </cell>
        </row>
        <row r="38">
          <cell r="A38">
            <v>225074</v>
          </cell>
          <cell r="B38" t="str">
            <v>Pos  Eric</v>
          </cell>
          <cell r="C38" t="str">
            <v>Ivoor Groenlo</v>
          </cell>
          <cell r="D38">
            <v>10443</v>
          </cell>
          <cell r="E38" t="str">
            <v>Libre</v>
          </cell>
          <cell r="F38" t="str">
            <v>4e klas</v>
          </cell>
          <cell r="G38">
            <v>1.2969999999999999</v>
          </cell>
          <cell r="H38">
            <v>1.333</v>
          </cell>
          <cell r="I38">
            <v>1.333</v>
          </cell>
          <cell r="J38">
            <v>41</v>
          </cell>
          <cell r="K38" t="str">
            <v>Off.</v>
          </cell>
          <cell r="L38" t="str">
            <v xml:space="preserve"> </v>
          </cell>
          <cell r="M38" t="str">
            <v>2024/2025</v>
          </cell>
          <cell r="N38" t="str">
            <v>2024/2025</v>
          </cell>
        </row>
        <row r="39">
          <cell r="A39">
            <v>383894</v>
          </cell>
          <cell r="B39" t="str">
            <v>Stoteler  Kelly</v>
          </cell>
          <cell r="C39" t="str">
            <v>Ivoor Groenlo</v>
          </cell>
          <cell r="D39">
            <v>10443</v>
          </cell>
          <cell r="E39" t="str">
            <v>Libre</v>
          </cell>
          <cell r="F39" t="str">
            <v>4e klas</v>
          </cell>
          <cell r="G39">
            <v>0.74</v>
          </cell>
          <cell r="H39">
            <v>0.93700000000000006</v>
          </cell>
          <cell r="I39">
            <v>0.93700000000000006</v>
          </cell>
          <cell r="J39">
            <v>33</v>
          </cell>
          <cell r="K39" t="str">
            <v>NO</v>
          </cell>
          <cell r="L39" t="str">
            <v xml:space="preserve"> </v>
          </cell>
          <cell r="M39" t="str">
            <v>n.v.t.</v>
          </cell>
          <cell r="N39" t="str">
            <v>2022/2023</v>
          </cell>
        </row>
        <row r="40">
          <cell r="A40">
            <v>136601</v>
          </cell>
          <cell r="B40" t="str">
            <v>Haarlink  Jeroen</v>
          </cell>
          <cell r="C40" t="str">
            <v>De Kroon Groenlo</v>
          </cell>
          <cell r="D40">
            <v>10446</v>
          </cell>
          <cell r="E40" t="str">
            <v>Libre</v>
          </cell>
          <cell r="F40" t="str">
            <v>4e klas</v>
          </cell>
          <cell r="G40">
            <v>1.1319999999999999</v>
          </cell>
          <cell r="H40">
            <v>0.98</v>
          </cell>
          <cell r="I40">
            <v>1.1319999999999999</v>
          </cell>
          <cell r="J40">
            <v>37</v>
          </cell>
          <cell r="K40" t="str">
            <v>Off.</v>
          </cell>
          <cell r="L40" t="str">
            <v xml:space="preserve"> </v>
          </cell>
          <cell r="M40" t="str">
            <v>2024/2025</v>
          </cell>
          <cell r="N40" t="str">
            <v>2024/2025</v>
          </cell>
        </row>
        <row r="41">
          <cell r="A41">
            <v>141424</v>
          </cell>
          <cell r="B41" t="str">
            <v>Tuinte  Paul</v>
          </cell>
          <cell r="C41" t="str">
            <v>De Kroon Groenlo</v>
          </cell>
          <cell r="D41">
            <v>10446</v>
          </cell>
          <cell r="E41" t="str">
            <v>Libre</v>
          </cell>
          <cell r="F41" t="str">
            <v>2e klas</v>
          </cell>
          <cell r="G41">
            <v>2.0110000000000001</v>
          </cell>
          <cell r="H41">
            <v>2.5750000000000002</v>
          </cell>
          <cell r="I41">
            <v>2.5750000000000002</v>
          </cell>
          <cell r="J41">
            <v>90</v>
          </cell>
          <cell r="K41" t="str">
            <v>Off.</v>
          </cell>
          <cell r="L41" t="str">
            <v>P</v>
          </cell>
          <cell r="M41" t="str">
            <v>2024/2025</v>
          </cell>
          <cell r="N41" t="str">
            <v>2023/2024</v>
          </cell>
        </row>
        <row r="42">
          <cell r="A42">
            <v>123067</v>
          </cell>
          <cell r="B42" t="str">
            <v>Lansink  Annie</v>
          </cell>
          <cell r="C42" t="str">
            <v xml:space="preserve"> Reetmölle</v>
          </cell>
          <cell r="D42">
            <v>10451</v>
          </cell>
          <cell r="E42" t="str">
            <v>Libre</v>
          </cell>
          <cell r="F42" t="str">
            <v>4e klas</v>
          </cell>
          <cell r="G42">
            <v>0.877</v>
          </cell>
          <cell r="H42">
            <v>1.1220000000000001</v>
          </cell>
          <cell r="I42">
            <v>1.1220000000000001</v>
          </cell>
          <cell r="J42">
            <v>37</v>
          </cell>
          <cell r="K42" t="str">
            <v>Off.</v>
          </cell>
          <cell r="L42" t="str">
            <v xml:space="preserve"> </v>
          </cell>
          <cell r="M42" t="str">
            <v>2024/2025</v>
          </cell>
          <cell r="N42" t="str">
            <v>2024/2025</v>
          </cell>
        </row>
        <row r="43">
          <cell r="A43">
            <v>172239</v>
          </cell>
          <cell r="B43" t="str">
            <v>Sloot  Riek</v>
          </cell>
          <cell r="C43" t="str">
            <v xml:space="preserve"> Reetmölle</v>
          </cell>
          <cell r="D43">
            <v>10451</v>
          </cell>
          <cell r="E43" t="str">
            <v>Libre</v>
          </cell>
          <cell r="F43" t="str">
            <v>4e klas</v>
          </cell>
          <cell r="G43">
            <v>0.90400000000000003</v>
          </cell>
          <cell r="H43">
            <v>1.032</v>
          </cell>
          <cell r="I43">
            <v>1.032</v>
          </cell>
          <cell r="J43">
            <v>35</v>
          </cell>
          <cell r="K43" t="str">
            <v>Off.</v>
          </cell>
          <cell r="L43" t="str">
            <v xml:space="preserve"> </v>
          </cell>
          <cell r="M43" t="str">
            <v>2024/2025</v>
          </cell>
          <cell r="N43" t="str">
            <v>2024/2025</v>
          </cell>
        </row>
        <row r="44">
          <cell r="A44">
            <v>148096</v>
          </cell>
          <cell r="B44" t="str">
            <v>Temmink  Ineke</v>
          </cell>
          <cell r="C44" t="str">
            <v xml:space="preserve"> Reetmölle</v>
          </cell>
          <cell r="D44">
            <v>10451</v>
          </cell>
          <cell r="E44" t="str">
            <v>Libre</v>
          </cell>
          <cell r="F44" t="str">
            <v>4e klas</v>
          </cell>
          <cell r="G44">
            <v>1.149</v>
          </cell>
          <cell r="H44">
            <v>1.212</v>
          </cell>
          <cell r="I44">
            <v>1.212</v>
          </cell>
          <cell r="J44">
            <v>39</v>
          </cell>
          <cell r="K44" t="str">
            <v>Off.</v>
          </cell>
          <cell r="L44" t="str">
            <v xml:space="preserve"> </v>
          </cell>
          <cell r="M44" t="str">
            <v>2024/2025</v>
          </cell>
          <cell r="N44" t="str">
            <v>2024/2025</v>
          </cell>
        </row>
        <row r="45">
          <cell r="A45">
            <v>387154</v>
          </cell>
          <cell r="B45" t="str">
            <v>Waanders  Lucie</v>
          </cell>
          <cell r="C45" t="str">
            <v xml:space="preserve"> Reetmölle</v>
          </cell>
          <cell r="D45">
            <v>10451</v>
          </cell>
          <cell r="E45" t="str">
            <v>Libre</v>
          </cell>
          <cell r="F45" t="str">
            <v>4e klas</v>
          </cell>
          <cell r="G45">
            <v>0.56899999999999995</v>
          </cell>
          <cell r="H45">
            <v>0.63600000000000001</v>
          </cell>
          <cell r="I45">
            <v>0.63600000000000001</v>
          </cell>
          <cell r="J45">
            <v>27</v>
          </cell>
          <cell r="K45" t="str">
            <v>Off.</v>
          </cell>
          <cell r="L45" t="str">
            <v xml:space="preserve"> </v>
          </cell>
          <cell r="M45" t="str">
            <v>2024/2025</v>
          </cell>
          <cell r="N45" t="str">
            <v>2024/2025</v>
          </cell>
        </row>
        <row r="46">
          <cell r="A46">
            <v>135710</v>
          </cell>
          <cell r="B46" t="str">
            <v>Firing  Appie</v>
          </cell>
          <cell r="C46" t="str">
            <v xml:space="preserve"> 't Heukske</v>
          </cell>
          <cell r="D46">
            <v>10455</v>
          </cell>
          <cell r="E46" t="str">
            <v>Libre</v>
          </cell>
          <cell r="F46" t="str">
            <v>4e klas</v>
          </cell>
          <cell r="G46">
            <v>1.177</v>
          </cell>
          <cell r="H46">
            <v>1.2250000000000001</v>
          </cell>
          <cell r="I46">
            <v>1.2250000000000001</v>
          </cell>
          <cell r="J46">
            <v>39</v>
          </cell>
          <cell r="K46" t="str">
            <v>Off.</v>
          </cell>
          <cell r="L46" t="str">
            <v xml:space="preserve"> </v>
          </cell>
          <cell r="M46" t="str">
            <v>2024/2025</v>
          </cell>
          <cell r="N46" t="str">
            <v>2024/2025</v>
          </cell>
        </row>
        <row r="47">
          <cell r="A47">
            <v>108041</v>
          </cell>
          <cell r="B47" t="str">
            <v>Heutinck  Marga</v>
          </cell>
          <cell r="C47" t="str">
            <v xml:space="preserve"> 't Heukske</v>
          </cell>
          <cell r="D47">
            <v>10455</v>
          </cell>
          <cell r="E47" t="str">
            <v>Libre</v>
          </cell>
          <cell r="F47" t="str">
            <v>4e klas</v>
          </cell>
          <cell r="G47">
            <v>0.996</v>
          </cell>
          <cell r="H47">
            <v>1.0009999999999999</v>
          </cell>
          <cell r="I47">
            <v>1.0009999999999999</v>
          </cell>
          <cell r="J47">
            <v>35</v>
          </cell>
          <cell r="K47" t="str">
            <v>Off.</v>
          </cell>
          <cell r="L47" t="str">
            <v xml:space="preserve"> </v>
          </cell>
          <cell r="M47" t="str">
            <v>2024/2025</v>
          </cell>
          <cell r="N47" t="str">
            <v>2024/2025</v>
          </cell>
        </row>
        <row r="48">
          <cell r="A48">
            <v>205479</v>
          </cell>
          <cell r="B48" t="str">
            <v>Klein Holkenborg  Joost</v>
          </cell>
          <cell r="C48" t="str">
            <v xml:space="preserve"> 't Heukske</v>
          </cell>
          <cell r="D48">
            <v>10455</v>
          </cell>
          <cell r="E48" t="str">
            <v>Libre</v>
          </cell>
          <cell r="F48" t="str">
            <v>3e klas</v>
          </cell>
          <cell r="G48">
            <v>1.9239999999999999</v>
          </cell>
          <cell r="H48">
            <v>1.46</v>
          </cell>
          <cell r="I48">
            <v>1.9239999999999999</v>
          </cell>
          <cell r="J48">
            <v>53</v>
          </cell>
          <cell r="K48" t="str">
            <v>Off.</v>
          </cell>
          <cell r="L48" t="str">
            <v xml:space="preserve"> </v>
          </cell>
          <cell r="M48" t="str">
            <v>2024/2025</v>
          </cell>
          <cell r="N48" t="str">
            <v>2023/2024</v>
          </cell>
        </row>
        <row r="49">
          <cell r="A49">
            <v>388050</v>
          </cell>
          <cell r="B49" t="str">
            <v>Beek Van Eddy</v>
          </cell>
          <cell r="C49" t="str">
            <v>De Driesprong</v>
          </cell>
          <cell r="D49">
            <v>10510</v>
          </cell>
          <cell r="E49" t="str">
            <v>Libre</v>
          </cell>
          <cell r="F49" t="str">
            <v>4e klas</v>
          </cell>
          <cell r="G49">
            <v>0.71099999999999997</v>
          </cell>
          <cell r="H49" t="str">
            <v>n.v.t.</v>
          </cell>
          <cell r="I49">
            <v>0.71099999999999997</v>
          </cell>
          <cell r="J49">
            <v>29</v>
          </cell>
          <cell r="K49" t="str">
            <v>Off.</v>
          </cell>
          <cell r="L49" t="str">
            <v xml:space="preserve"> </v>
          </cell>
          <cell r="M49" t="str">
            <v>2024/2025</v>
          </cell>
          <cell r="N49" t="str">
            <v>2023/2024</v>
          </cell>
        </row>
        <row r="50">
          <cell r="A50">
            <v>166973</v>
          </cell>
          <cell r="B50" t="str">
            <v>Berenschot  Patrick</v>
          </cell>
          <cell r="C50" t="str">
            <v>De Driesprong</v>
          </cell>
          <cell r="D50">
            <v>10510</v>
          </cell>
          <cell r="E50" t="str">
            <v>Libre</v>
          </cell>
          <cell r="F50" t="str">
            <v>2e klas</v>
          </cell>
          <cell r="G50">
            <v>3.1190000000000002</v>
          </cell>
          <cell r="H50" t="str">
            <v>n.v.t.</v>
          </cell>
          <cell r="I50">
            <v>3.1190000000000002</v>
          </cell>
          <cell r="J50">
            <v>90</v>
          </cell>
          <cell r="K50" t="str">
            <v>Off.</v>
          </cell>
          <cell r="L50" t="str">
            <v xml:space="preserve"> </v>
          </cell>
          <cell r="M50" t="str">
            <v>2024/2025</v>
          </cell>
          <cell r="N50" t="str">
            <v>2022/2023</v>
          </cell>
        </row>
        <row r="51">
          <cell r="A51">
            <v>277512</v>
          </cell>
          <cell r="B51" t="str">
            <v>Diersen  Iwan</v>
          </cell>
          <cell r="C51" t="str">
            <v>De Driesprong</v>
          </cell>
          <cell r="D51">
            <v>10510</v>
          </cell>
          <cell r="E51" t="str">
            <v>Libre</v>
          </cell>
          <cell r="F51" t="str">
            <v>4e klas</v>
          </cell>
          <cell r="G51">
            <v>1.0129999999999999</v>
          </cell>
          <cell r="H51">
            <v>1.1739999999999999</v>
          </cell>
          <cell r="I51">
            <v>1.1739999999999999</v>
          </cell>
          <cell r="J51">
            <v>37</v>
          </cell>
          <cell r="K51" t="str">
            <v>Off.</v>
          </cell>
          <cell r="L51" t="str">
            <v xml:space="preserve"> </v>
          </cell>
          <cell r="M51" t="str">
            <v>2024/2025</v>
          </cell>
          <cell r="N51" t="str">
            <v>2024/2025</v>
          </cell>
        </row>
        <row r="52">
          <cell r="A52">
            <v>108388</v>
          </cell>
          <cell r="B52" t="str">
            <v>Eenink  Jan</v>
          </cell>
          <cell r="C52" t="str">
            <v>De Driesprong</v>
          </cell>
          <cell r="D52">
            <v>10510</v>
          </cell>
          <cell r="E52" t="str">
            <v>Libre</v>
          </cell>
          <cell r="F52" t="str">
            <v>2e klas</v>
          </cell>
          <cell r="G52">
            <v>2.1850000000000001</v>
          </cell>
          <cell r="H52">
            <v>2.5840000000000001</v>
          </cell>
          <cell r="I52">
            <v>2.5840000000000001</v>
          </cell>
          <cell r="J52">
            <v>90</v>
          </cell>
          <cell r="K52" t="str">
            <v>Off.</v>
          </cell>
          <cell r="L52" t="str">
            <v xml:space="preserve"> </v>
          </cell>
          <cell r="M52" t="str">
            <v>2024/2025</v>
          </cell>
          <cell r="N52" t="str">
            <v>2023/2024</v>
          </cell>
        </row>
        <row r="53">
          <cell r="A53">
            <v>228221</v>
          </cell>
          <cell r="B53" t="str">
            <v>Huning  Deven</v>
          </cell>
          <cell r="C53" t="str">
            <v>De Driesprong</v>
          </cell>
          <cell r="D53">
            <v>10510</v>
          </cell>
          <cell r="E53" t="str">
            <v>Libre</v>
          </cell>
          <cell r="F53" t="str">
            <v>4e klas</v>
          </cell>
          <cell r="G53">
            <v>0.745</v>
          </cell>
          <cell r="H53">
            <v>0.84799999999999998</v>
          </cell>
          <cell r="I53">
            <v>0.84799999999999998</v>
          </cell>
          <cell r="J53">
            <v>31</v>
          </cell>
          <cell r="K53" t="str">
            <v>Off.</v>
          </cell>
          <cell r="L53" t="str">
            <v xml:space="preserve"> </v>
          </cell>
          <cell r="M53" t="str">
            <v>2024/2025</v>
          </cell>
          <cell r="N53" t="str">
            <v>2023/2024</v>
          </cell>
        </row>
        <row r="54">
          <cell r="A54">
            <v>165654</v>
          </cell>
          <cell r="B54" t="str">
            <v>Klein Entink  Henriette</v>
          </cell>
          <cell r="C54" t="str">
            <v>De Driesprong</v>
          </cell>
          <cell r="D54">
            <v>10510</v>
          </cell>
          <cell r="E54" t="str">
            <v>Libre</v>
          </cell>
          <cell r="F54" t="str">
            <v>4e klas</v>
          </cell>
          <cell r="G54">
            <v>0.66100000000000003</v>
          </cell>
          <cell r="H54">
            <v>0.69099999999999995</v>
          </cell>
          <cell r="I54">
            <v>0.69099999999999995</v>
          </cell>
          <cell r="J54">
            <v>27</v>
          </cell>
          <cell r="K54" t="str">
            <v>Off.</v>
          </cell>
          <cell r="L54" t="str">
            <v xml:space="preserve"> </v>
          </cell>
          <cell r="M54" t="str">
            <v>2024/2025</v>
          </cell>
          <cell r="N54" t="str">
            <v>2024/2025</v>
          </cell>
        </row>
        <row r="55">
          <cell r="A55">
            <v>157643</v>
          </cell>
          <cell r="B55" t="str">
            <v>Meurs  Volker</v>
          </cell>
          <cell r="C55" t="str">
            <v>De Driesprong</v>
          </cell>
          <cell r="D55">
            <v>10510</v>
          </cell>
          <cell r="E55" t="str">
            <v>Libre</v>
          </cell>
          <cell r="F55" t="str">
            <v>4e klas</v>
          </cell>
          <cell r="G55">
            <v>1.0760000000000001</v>
          </cell>
          <cell r="H55">
            <v>1.1060000000000001</v>
          </cell>
          <cell r="I55">
            <v>1.1060000000000001</v>
          </cell>
          <cell r="J55">
            <v>37</v>
          </cell>
          <cell r="K55" t="str">
            <v>Off.</v>
          </cell>
          <cell r="L55" t="str">
            <v xml:space="preserve"> </v>
          </cell>
          <cell r="M55" t="str">
            <v>2024/2025</v>
          </cell>
          <cell r="N55" t="str">
            <v>2024/2025</v>
          </cell>
        </row>
        <row r="56">
          <cell r="A56">
            <v>112974</v>
          </cell>
          <cell r="B56" t="str">
            <v>Rensink  Gert</v>
          </cell>
          <cell r="C56" t="str">
            <v>De Driesprong</v>
          </cell>
          <cell r="D56">
            <v>10510</v>
          </cell>
          <cell r="E56" t="str">
            <v>Libre</v>
          </cell>
          <cell r="F56" t="str">
            <v>3e klas</v>
          </cell>
          <cell r="G56">
            <v>1.921</v>
          </cell>
          <cell r="H56">
            <v>1.875</v>
          </cell>
          <cell r="I56">
            <v>1.921</v>
          </cell>
          <cell r="J56">
            <v>53</v>
          </cell>
          <cell r="K56" t="str">
            <v>Off.</v>
          </cell>
          <cell r="L56" t="str">
            <v xml:space="preserve"> </v>
          </cell>
          <cell r="M56" t="str">
            <v>2024/2025</v>
          </cell>
          <cell r="N56" t="str">
            <v>2023/2024</v>
          </cell>
        </row>
        <row r="57">
          <cell r="A57">
            <v>109148</v>
          </cell>
          <cell r="B57" t="str">
            <v>Schaik van Erik</v>
          </cell>
          <cell r="C57" t="str">
            <v>De Driesprong</v>
          </cell>
          <cell r="D57">
            <v>10510</v>
          </cell>
          <cell r="E57" t="str">
            <v>Libre</v>
          </cell>
          <cell r="F57" t="str">
            <v>1e klas</v>
          </cell>
          <cell r="G57">
            <v>3.8159999999999998</v>
          </cell>
          <cell r="H57">
            <v>4.22</v>
          </cell>
          <cell r="I57">
            <v>4.22</v>
          </cell>
          <cell r="J57">
            <v>125</v>
          </cell>
          <cell r="K57" t="str">
            <v>Off.</v>
          </cell>
          <cell r="L57" t="str">
            <v xml:space="preserve"> </v>
          </cell>
          <cell r="M57" t="str">
            <v>2024/2025</v>
          </cell>
          <cell r="N57" t="str">
            <v>2024/2025</v>
          </cell>
        </row>
        <row r="58">
          <cell r="A58">
            <v>169063</v>
          </cell>
          <cell r="B58" t="str">
            <v>Schigt  Hans</v>
          </cell>
          <cell r="C58" t="str">
            <v>De Driesprong</v>
          </cell>
          <cell r="D58">
            <v>10510</v>
          </cell>
          <cell r="E58" t="str">
            <v>Libre</v>
          </cell>
          <cell r="F58" t="str">
            <v>3e klas</v>
          </cell>
          <cell r="G58">
            <v>1.6379999999999999</v>
          </cell>
          <cell r="H58" t="str">
            <v>n.v.t.</v>
          </cell>
          <cell r="I58">
            <v>1.6379999999999999</v>
          </cell>
          <cell r="J58">
            <v>47</v>
          </cell>
          <cell r="K58" t="str">
            <v>Off.</v>
          </cell>
          <cell r="L58" t="str">
            <v xml:space="preserve"> </v>
          </cell>
          <cell r="M58" t="str">
            <v>2024/2025</v>
          </cell>
          <cell r="N58" t="str">
            <v>2022/2023</v>
          </cell>
        </row>
        <row r="59">
          <cell r="A59">
            <v>125419</v>
          </cell>
          <cell r="B59" t="str">
            <v>Ubbink  Marco</v>
          </cell>
          <cell r="C59" t="str">
            <v>De Driesprong</v>
          </cell>
          <cell r="D59">
            <v>10510</v>
          </cell>
          <cell r="E59" t="str">
            <v>Libre</v>
          </cell>
          <cell r="F59" t="str">
            <v>2e klas</v>
          </cell>
          <cell r="G59" t="str">
            <v>n.v.t.</v>
          </cell>
          <cell r="H59">
            <v>3.63</v>
          </cell>
          <cell r="I59">
            <v>3.63</v>
          </cell>
          <cell r="J59">
            <v>90</v>
          </cell>
          <cell r="K59" t="str">
            <v>Off.</v>
          </cell>
          <cell r="L59" t="str">
            <v xml:space="preserve"> </v>
          </cell>
          <cell r="M59" t="str">
            <v>n.v.t.</v>
          </cell>
          <cell r="N59" t="str">
            <v>2024/2025</v>
          </cell>
        </row>
        <row r="60">
          <cell r="A60">
            <v>387490</v>
          </cell>
          <cell r="B60" t="str">
            <v>Welscher Te Erwin</v>
          </cell>
          <cell r="C60" t="str">
            <v>De Driesprong</v>
          </cell>
          <cell r="D60">
            <v>10510</v>
          </cell>
          <cell r="E60" t="str">
            <v>Libre</v>
          </cell>
          <cell r="F60" t="str">
            <v>3e klas</v>
          </cell>
          <cell r="G60">
            <v>1.5489999999999999</v>
          </cell>
          <cell r="H60">
            <v>1.4430000000000001</v>
          </cell>
          <cell r="I60">
            <v>1.5489999999999999</v>
          </cell>
          <cell r="J60">
            <v>45</v>
          </cell>
          <cell r="K60" t="str">
            <v>Off.</v>
          </cell>
          <cell r="L60" t="str">
            <v xml:space="preserve"> </v>
          </cell>
          <cell r="M60" t="str">
            <v>2024/2025</v>
          </cell>
          <cell r="N60" t="str">
            <v>2024/2025</v>
          </cell>
        </row>
        <row r="61">
          <cell r="A61">
            <v>384183</v>
          </cell>
          <cell r="B61" t="str">
            <v>Welscher te Jolanda</v>
          </cell>
          <cell r="C61" t="str">
            <v>De Driesprong</v>
          </cell>
          <cell r="D61">
            <v>10510</v>
          </cell>
          <cell r="E61" t="str">
            <v>Libre</v>
          </cell>
          <cell r="F61" t="str">
            <v>4e klas</v>
          </cell>
          <cell r="G61">
            <v>1.139</v>
          </cell>
          <cell r="H61">
            <v>1.222</v>
          </cell>
          <cell r="I61">
            <v>1.222</v>
          </cell>
          <cell r="J61">
            <v>39</v>
          </cell>
          <cell r="K61" t="str">
            <v>Off.</v>
          </cell>
          <cell r="L61" t="str">
            <v xml:space="preserve"> </v>
          </cell>
          <cell r="M61" t="str">
            <v>2024/2025</v>
          </cell>
          <cell r="N61" t="str">
            <v>2024/2025</v>
          </cell>
        </row>
        <row r="62">
          <cell r="A62">
            <v>102629</v>
          </cell>
          <cell r="B62" t="str">
            <v>Winkel te Freddie</v>
          </cell>
          <cell r="C62" t="str">
            <v>De Driesprong</v>
          </cell>
          <cell r="D62">
            <v>10510</v>
          </cell>
          <cell r="E62" t="str">
            <v>Libre</v>
          </cell>
          <cell r="F62" t="str">
            <v>4e klas</v>
          </cell>
          <cell r="G62">
            <v>0.96199999999999997</v>
          </cell>
          <cell r="H62">
            <v>1.31</v>
          </cell>
          <cell r="I62">
            <v>1.31</v>
          </cell>
          <cell r="J62">
            <v>41</v>
          </cell>
          <cell r="K62" t="str">
            <v>Off.</v>
          </cell>
          <cell r="L62" t="str">
            <v xml:space="preserve"> </v>
          </cell>
          <cell r="M62" t="str">
            <v>2024/2025</v>
          </cell>
          <cell r="N62" t="str">
            <v>2024/2025</v>
          </cell>
        </row>
        <row r="63">
          <cell r="A63">
            <v>124088</v>
          </cell>
          <cell r="B63" t="str">
            <v>Hunting  Theo</v>
          </cell>
          <cell r="C63" t="str">
            <v>De Leeuw</v>
          </cell>
          <cell r="D63">
            <v>10513</v>
          </cell>
          <cell r="E63" t="str">
            <v>Libre</v>
          </cell>
          <cell r="F63" t="str">
            <v>3e klas</v>
          </cell>
          <cell r="G63" t="str">
            <v>n.v.t.</v>
          </cell>
          <cell r="H63">
            <v>1.7250000000000001</v>
          </cell>
          <cell r="I63">
            <v>1.7250000000000001</v>
          </cell>
          <cell r="J63">
            <v>49</v>
          </cell>
          <cell r="K63" t="str">
            <v>Off.</v>
          </cell>
          <cell r="L63" t="str">
            <v xml:space="preserve"> </v>
          </cell>
          <cell r="M63" t="str">
            <v>n.v.t.</v>
          </cell>
          <cell r="N63" t="str">
            <v>2023/2024</v>
          </cell>
        </row>
        <row r="64">
          <cell r="A64">
            <v>143030</v>
          </cell>
          <cell r="B64" t="str">
            <v>Lammers  Wim</v>
          </cell>
          <cell r="C64" t="str">
            <v>De Leeuw</v>
          </cell>
          <cell r="D64">
            <v>10513</v>
          </cell>
          <cell r="E64" t="str">
            <v>Libre</v>
          </cell>
          <cell r="F64" t="str">
            <v>4e klas</v>
          </cell>
          <cell r="G64">
            <v>1.129</v>
          </cell>
          <cell r="H64">
            <v>1.38</v>
          </cell>
          <cell r="I64">
            <v>1.38</v>
          </cell>
          <cell r="J64">
            <v>41</v>
          </cell>
          <cell r="K64" t="str">
            <v>Off.</v>
          </cell>
          <cell r="L64" t="str">
            <v xml:space="preserve"> </v>
          </cell>
          <cell r="M64" t="str">
            <v>2024/2025</v>
          </cell>
          <cell r="N64" t="str">
            <v>2024/2025</v>
          </cell>
        </row>
        <row r="65">
          <cell r="A65">
            <v>276652</v>
          </cell>
          <cell r="B65" t="str">
            <v>Nijman  Gerrit</v>
          </cell>
          <cell r="C65" t="str">
            <v>De Leeuw</v>
          </cell>
          <cell r="D65">
            <v>10513</v>
          </cell>
          <cell r="E65" t="str">
            <v>Libre</v>
          </cell>
          <cell r="F65" t="str">
            <v>3e klas</v>
          </cell>
          <cell r="G65">
            <v>1.89</v>
          </cell>
          <cell r="H65">
            <v>1.5940000000000001</v>
          </cell>
          <cell r="I65">
            <v>1.89</v>
          </cell>
          <cell r="J65">
            <v>51</v>
          </cell>
          <cell r="K65" t="str">
            <v>Off.</v>
          </cell>
          <cell r="L65" t="str">
            <v xml:space="preserve"> </v>
          </cell>
          <cell r="M65" t="str">
            <v>2024/2025</v>
          </cell>
          <cell r="N65" t="str">
            <v>2024/2025</v>
          </cell>
        </row>
        <row r="66">
          <cell r="A66">
            <v>104613</v>
          </cell>
          <cell r="B66" t="str">
            <v>Stoffer  Willem</v>
          </cell>
          <cell r="C66" t="str">
            <v>De Leeuw</v>
          </cell>
          <cell r="D66">
            <v>10513</v>
          </cell>
          <cell r="E66" t="str">
            <v>Libre</v>
          </cell>
          <cell r="F66" t="str">
            <v>4e klas</v>
          </cell>
          <cell r="G66">
            <v>0.876</v>
          </cell>
          <cell r="H66">
            <v>0.84799999999999998</v>
          </cell>
          <cell r="I66">
            <v>0.876</v>
          </cell>
          <cell r="J66">
            <v>31</v>
          </cell>
          <cell r="K66" t="str">
            <v>Off.</v>
          </cell>
          <cell r="L66" t="str">
            <v xml:space="preserve"> </v>
          </cell>
          <cell r="M66" t="str">
            <v>2024/2025</v>
          </cell>
          <cell r="N66" t="str">
            <v>2023/2024</v>
          </cell>
        </row>
        <row r="67">
          <cell r="A67">
            <v>121227</v>
          </cell>
          <cell r="B67" t="str">
            <v>Arentsen  Ronnie</v>
          </cell>
          <cell r="C67" t="str">
            <v xml:space="preserve"> B.V.V. '75</v>
          </cell>
          <cell r="D67">
            <v>10517</v>
          </cell>
          <cell r="E67" t="str">
            <v>Libre</v>
          </cell>
          <cell r="F67" t="str">
            <v>1e klas</v>
          </cell>
          <cell r="G67">
            <v>6.165</v>
          </cell>
          <cell r="H67">
            <v>6.6260000000000003</v>
          </cell>
          <cell r="I67">
            <v>6.6260000000000003</v>
          </cell>
          <cell r="J67">
            <v>125</v>
          </cell>
          <cell r="K67" t="str">
            <v>Off.</v>
          </cell>
          <cell r="L67" t="str">
            <v xml:space="preserve"> </v>
          </cell>
          <cell r="M67" t="str">
            <v>2024/2025</v>
          </cell>
          <cell r="N67" t="str">
            <v>2024/2025</v>
          </cell>
        </row>
        <row r="68">
          <cell r="A68">
            <v>144694</v>
          </cell>
          <cell r="B68" t="str">
            <v>Jurien  Pedro</v>
          </cell>
          <cell r="C68" t="str">
            <v xml:space="preserve"> B.V.V. '75</v>
          </cell>
          <cell r="D68">
            <v>10517</v>
          </cell>
          <cell r="E68" t="str">
            <v>Libre</v>
          </cell>
          <cell r="F68" t="str">
            <v>2e klas</v>
          </cell>
          <cell r="G68">
            <v>2.8519999999999999</v>
          </cell>
          <cell r="H68">
            <v>3.077</v>
          </cell>
          <cell r="I68">
            <v>3.077</v>
          </cell>
          <cell r="J68">
            <v>90</v>
          </cell>
          <cell r="K68" t="str">
            <v>Off.</v>
          </cell>
          <cell r="L68" t="str">
            <v xml:space="preserve"> </v>
          </cell>
          <cell r="M68" t="str">
            <v>2024/2025</v>
          </cell>
          <cell r="N68" t="str">
            <v>2024/2025</v>
          </cell>
        </row>
        <row r="69">
          <cell r="A69">
            <v>163072</v>
          </cell>
          <cell r="B69" t="str">
            <v>Lensing  Peter</v>
          </cell>
          <cell r="C69" t="str">
            <v xml:space="preserve"> B.V.V. '75</v>
          </cell>
          <cell r="D69">
            <v>10517</v>
          </cell>
          <cell r="E69" t="str">
            <v>Libre</v>
          </cell>
          <cell r="F69" t="str">
            <v>1e klas</v>
          </cell>
          <cell r="G69">
            <v>4.2089999999999996</v>
          </cell>
          <cell r="H69">
            <v>4.82</v>
          </cell>
          <cell r="I69">
            <v>4.82</v>
          </cell>
          <cell r="J69">
            <v>125</v>
          </cell>
          <cell r="K69" t="str">
            <v>Off.</v>
          </cell>
          <cell r="L69" t="str">
            <v xml:space="preserve"> </v>
          </cell>
          <cell r="M69" t="str">
            <v>2024/2025</v>
          </cell>
          <cell r="N69" t="str">
            <v>2024/2025</v>
          </cell>
        </row>
        <row r="70">
          <cell r="A70">
            <v>111721</v>
          </cell>
          <cell r="B70" t="str">
            <v>Obbink  Hans</v>
          </cell>
          <cell r="C70" t="str">
            <v xml:space="preserve"> B.V.V. '75</v>
          </cell>
          <cell r="D70">
            <v>10517</v>
          </cell>
          <cell r="E70" t="str">
            <v>Libre</v>
          </cell>
          <cell r="F70" t="str">
            <v>4e klas</v>
          </cell>
          <cell r="G70">
            <v>0.94099999999999995</v>
          </cell>
          <cell r="H70">
            <v>1.0229999999999999</v>
          </cell>
          <cell r="I70">
            <v>1.0229999999999999</v>
          </cell>
          <cell r="J70">
            <v>35</v>
          </cell>
          <cell r="K70" t="str">
            <v>Off.</v>
          </cell>
          <cell r="L70" t="str">
            <v xml:space="preserve"> </v>
          </cell>
          <cell r="M70" t="str">
            <v>2024/2025</v>
          </cell>
          <cell r="N70" t="str">
            <v>2024/2025</v>
          </cell>
        </row>
        <row r="71">
          <cell r="A71">
            <v>211345</v>
          </cell>
          <cell r="B71" t="str">
            <v>Sessink  Michel</v>
          </cell>
          <cell r="C71" t="str">
            <v xml:space="preserve"> B.V.V. '75</v>
          </cell>
          <cell r="D71">
            <v>10517</v>
          </cell>
          <cell r="E71" t="str">
            <v>Libre</v>
          </cell>
          <cell r="F71" t="str">
            <v>3e klas</v>
          </cell>
          <cell r="G71">
            <v>2</v>
          </cell>
          <cell r="H71" t="str">
            <v>n.v.t.</v>
          </cell>
          <cell r="I71">
            <v>2</v>
          </cell>
          <cell r="J71">
            <v>53</v>
          </cell>
          <cell r="K71" t="str">
            <v>Off.</v>
          </cell>
          <cell r="L71" t="str">
            <v xml:space="preserve"> </v>
          </cell>
          <cell r="M71" t="str">
            <v>2024/2025</v>
          </cell>
          <cell r="N71" t="str">
            <v>n.v.t.</v>
          </cell>
        </row>
        <row r="72">
          <cell r="A72">
            <v>138145</v>
          </cell>
          <cell r="B72" t="str">
            <v>Stienezen  Richard</v>
          </cell>
          <cell r="C72" t="str">
            <v xml:space="preserve"> B.V.V. '75</v>
          </cell>
          <cell r="D72">
            <v>10517</v>
          </cell>
          <cell r="E72" t="str">
            <v>Libre</v>
          </cell>
          <cell r="F72" t="str">
            <v>3e klas</v>
          </cell>
          <cell r="G72">
            <v>2.2570000000000001</v>
          </cell>
          <cell r="H72">
            <v>2.153</v>
          </cell>
          <cell r="I72">
            <v>2.2570000000000001</v>
          </cell>
          <cell r="J72">
            <v>60</v>
          </cell>
          <cell r="K72" t="str">
            <v>Off.</v>
          </cell>
          <cell r="L72" t="str">
            <v>D</v>
          </cell>
          <cell r="M72" t="str">
            <v>2024/2025</v>
          </cell>
          <cell r="N72" t="str">
            <v>2023/2024</v>
          </cell>
        </row>
        <row r="73">
          <cell r="A73">
            <v>108653</v>
          </cell>
          <cell r="B73" t="str">
            <v>Vrieze  Henk</v>
          </cell>
          <cell r="C73" t="str">
            <v xml:space="preserve"> B.V.V. '75</v>
          </cell>
          <cell r="D73">
            <v>10517</v>
          </cell>
          <cell r="E73" t="str">
            <v>Libre</v>
          </cell>
          <cell r="F73" t="str">
            <v>3e klas</v>
          </cell>
          <cell r="G73">
            <v>1.9430000000000001</v>
          </cell>
          <cell r="H73">
            <v>1.7549999999999999</v>
          </cell>
          <cell r="I73">
            <v>1.9430000000000001</v>
          </cell>
          <cell r="J73">
            <v>53</v>
          </cell>
          <cell r="K73" t="str">
            <v>Off.</v>
          </cell>
          <cell r="L73" t="str">
            <v xml:space="preserve"> </v>
          </cell>
          <cell r="M73" t="str">
            <v>2024/2025</v>
          </cell>
          <cell r="N73" t="str">
            <v>2024/2025</v>
          </cell>
        </row>
        <row r="74">
          <cell r="A74">
            <v>179060</v>
          </cell>
          <cell r="B74" t="str">
            <v>Winands  Gerrie</v>
          </cell>
          <cell r="C74" t="str">
            <v xml:space="preserve"> B.V.V. '75</v>
          </cell>
          <cell r="D74">
            <v>10517</v>
          </cell>
          <cell r="E74" t="str">
            <v>Libre</v>
          </cell>
          <cell r="F74" t="str">
            <v>2e klas</v>
          </cell>
          <cell r="G74">
            <v>3.4129999999999998</v>
          </cell>
          <cell r="H74">
            <v>3.4009999999999998</v>
          </cell>
          <cell r="I74">
            <v>3.4129999999999998</v>
          </cell>
          <cell r="J74">
            <v>90</v>
          </cell>
          <cell r="K74" t="str">
            <v>Off.</v>
          </cell>
          <cell r="L74" t="str">
            <v xml:space="preserve"> </v>
          </cell>
          <cell r="M74" t="str">
            <v>2024/2025</v>
          </cell>
          <cell r="N74" t="str">
            <v>2024/2025</v>
          </cell>
        </row>
        <row r="75">
          <cell r="A75">
            <v>177091</v>
          </cell>
          <cell r="B75" t="str">
            <v>Geven  Ronnie</v>
          </cell>
          <cell r="C75" t="str">
            <v>Ons Huis</v>
          </cell>
          <cell r="D75">
            <v>10519</v>
          </cell>
          <cell r="E75" t="str">
            <v>Libre</v>
          </cell>
          <cell r="F75" t="str">
            <v>1e klas</v>
          </cell>
          <cell r="G75">
            <v>5.0919999999999996</v>
          </cell>
          <cell r="H75">
            <v>4.6740000000000004</v>
          </cell>
          <cell r="I75">
            <v>5.0919999999999996</v>
          </cell>
          <cell r="J75">
            <v>125</v>
          </cell>
          <cell r="K75" t="str">
            <v>Off.</v>
          </cell>
          <cell r="L75" t="str">
            <v xml:space="preserve"> </v>
          </cell>
          <cell r="M75" t="str">
            <v>2024/2025</v>
          </cell>
          <cell r="N75" t="str">
            <v>2024/2025</v>
          </cell>
        </row>
        <row r="76">
          <cell r="A76">
            <v>246266</v>
          </cell>
          <cell r="B76" t="str">
            <v>Kingma  Jan</v>
          </cell>
          <cell r="C76" t="str">
            <v>Ons Huis</v>
          </cell>
          <cell r="D76">
            <v>10519</v>
          </cell>
          <cell r="E76" t="str">
            <v>Libre</v>
          </cell>
          <cell r="F76" t="str">
            <v>3e klas</v>
          </cell>
          <cell r="G76">
            <v>1.5660000000000001</v>
          </cell>
          <cell r="H76">
            <v>1.617</v>
          </cell>
          <cell r="I76">
            <v>1.617</v>
          </cell>
          <cell r="J76">
            <v>47</v>
          </cell>
          <cell r="K76" t="str">
            <v>Off.</v>
          </cell>
          <cell r="L76" t="str">
            <v xml:space="preserve"> </v>
          </cell>
          <cell r="M76" t="str">
            <v>2024/2025</v>
          </cell>
          <cell r="N76" t="str">
            <v>2023/2024</v>
          </cell>
        </row>
        <row r="77">
          <cell r="A77">
            <v>211346</v>
          </cell>
          <cell r="B77" t="str">
            <v>Kwerreveld  Henk</v>
          </cell>
          <cell r="C77" t="str">
            <v>Ons Huis</v>
          </cell>
          <cell r="D77">
            <v>10519</v>
          </cell>
          <cell r="E77" t="str">
            <v>Libre</v>
          </cell>
          <cell r="F77" t="str">
            <v>4e klas</v>
          </cell>
          <cell r="G77">
            <v>1.157</v>
          </cell>
          <cell r="H77">
            <v>1.1000000000000001</v>
          </cell>
          <cell r="I77">
            <v>1.157</v>
          </cell>
          <cell r="J77">
            <v>37</v>
          </cell>
          <cell r="K77" t="str">
            <v>Off.</v>
          </cell>
          <cell r="L77" t="str">
            <v xml:space="preserve"> </v>
          </cell>
          <cell r="M77" t="str">
            <v>2024/2025</v>
          </cell>
          <cell r="N77" t="str">
            <v>2024/2025</v>
          </cell>
        </row>
        <row r="78">
          <cell r="A78">
            <v>169589</v>
          </cell>
          <cell r="B78" t="str">
            <v>Mateman  Harry</v>
          </cell>
          <cell r="C78" t="str">
            <v>Ons Huis</v>
          </cell>
          <cell r="D78">
            <v>10519</v>
          </cell>
          <cell r="E78" t="str">
            <v>Libre</v>
          </cell>
          <cell r="F78" t="str">
            <v>4e klas</v>
          </cell>
          <cell r="G78">
            <v>1.137</v>
          </cell>
          <cell r="H78" t="str">
            <v>n.v.t.</v>
          </cell>
          <cell r="I78">
            <v>1.137</v>
          </cell>
          <cell r="J78">
            <v>37</v>
          </cell>
          <cell r="K78" t="str">
            <v>Off.</v>
          </cell>
          <cell r="L78" t="str">
            <v xml:space="preserve"> </v>
          </cell>
          <cell r="M78" t="str">
            <v>2024/2025</v>
          </cell>
          <cell r="N78" t="str">
            <v>n.v.t.</v>
          </cell>
        </row>
        <row r="79">
          <cell r="A79">
            <v>200852</v>
          </cell>
          <cell r="B79" t="str">
            <v>Nijman  Albert</v>
          </cell>
          <cell r="C79" t="str">
            <v>Ons Huis</v>
          </cell>
          <cell r="D79">
            <v>10519</v>
          </cell>
          <cell r="E79" t="str">
            <v>Libre</v>
          </cell>
          <cell r="F79" t="str">
            <v>4e klas</v>
          </cell>
          <cell r="G79">
            <v>0.94399999999999995</v>
          </cell>
          <cell r="H79">
            <v>1.1579999999999999</v>
          </cell>
          <cell r="I79">
            <v>1.1579999999999999</v>
          </cell>
          <cell r="J79">
            <v>37</v>
          </cell>
          <cell r="K79" t="str">
            <v>Off.</v>
          </cell>
          <cell r="L79" t="str">
            <v xml:space="preserve"> </v>
          </cell>
          <cell r="M79" t="str">
            <v>2024/2025</v>
          </cell>
          <cell r="N79" t="str">
            <v>2024/2025</v>
          </cell>
        </row>
        <row r="80">
          <cell r="A80">
            <v>140656</v>
          </cell>
          <cell r="B80" t="str">
            <v>Salemink  Eric</v>
          </cell>
          <cell r="C80" t="str">
            <v>Ons Huis</v>
          </cell>
          <cell r="D80">
            <v>10519</v>
          </cell>
          <cell r="E80" t="str">
            <v>Libre</v>
          </cell>
          <cell r="F80" t="str">
            <v>4e klas</v>
          </cell>
          <cell r="G80">
            <v>0.83899999999999997</v>
          </cell>
          <cell r="H80">
            <v>0.65</v>
          </cell>
          <cell r="I80">
            <v>0.83899999999999997</v>
          </cell>
          <cell r="J80">
            <v>31</v>
          </cell>
          <cell r="K80" t="str">
            <v>Off.</v>
          </cell>
          <cell r="L80" t="str">
            <v xml:space="preserve"> </v>
          </cell>
          <cell r="M80" t="str">
            <v>2024/2025</v>
          </cell>
          <cell r="N80" t="str">
            <v>2024/2025</v>
          </cell>
        </row>
        <row r="81">
          <cell r="A81">
            <v>130016</v>
          </cell>
          <cell r="B81" t="str">
            <v>Veldhuis  Bert</v>
          </cell>
          <cell r="C81" t="str">
            <v>Ons Huis</v>
          </cell>
          <cell r="D81">
            <v>10519</v>
          </cell>
          <cell r="E81" t="str">
            <v>Libre</v>
          </cell>
          <cell r="F81" t="str">
            <v>3e klas</v>
          </cell>
          <cell r="G81">
            <v>1.423</v>
          </cell>
          <cell r="H81">
            <v>1.538</v>
          </cell>
          <cell r="I81">
            <v>1.538</v>
          </cell>
          <cell r="J81">
            <v>45</v>
          </cell>
          <cell r="K81" t="str">
            <v>NO</v>
          </cell>
          <cell r="L81" t="str">
            <v xml:space="preserve"> </v>
          </cell>
          <cell r="M81" t="str">
            <v>n.v.t.</v>
          </cell>
          <cell r="N81" t="str">
            <v>2022/2023</v>
          </cell>
        </row>
        <row r="82">
          <cell r="A82">
            <v>149473</v>
          </cell>
          <cell r="B82" t="str">
            <v>Westerveld  Dieter</v>
          </cell>
          <cell r="C82" t="str">
            <v>Ons Huis</v>
          </cell>
          <cell r="D82">
            <v>10519</v>
          </cell>
          <cell r="E82" t="str">
            <v>Libre</v>
          </cell>
          <cell r="F82" t="str">
            <v>4e klas</v>
          </cell>
          <cell r="G82">
            <v>1.024</v>
          </cell>
          <cell r="H82">
            <v>1.198</v>
          </cell>
          <cell r="I82">
            <v>1.198</v>
          </cell>
          <cell r="J82">
            <v>37</v>
          </cell>
          <cell r="K82" t="str">
            <v>Off.</v>
          </cell>
          <cell r="L82" t="str">
            <v xml:space="preserve"> </v>
          </cell>
          <cell r="M82" t="str">
            <v>2024/2025</v>
          </cell>
          <cell r="N82" t="str">
            <v>2024/2025</v>
          </cell>
        </row>
        <row r="83">
          <cell r="A83">
            <v>149475</v>
          </cell>
          <cell r="B83" t="str">
            <v>Zorn  Cor</v>
          </cell>
          <cell r="C83" t="str">
            <v>Ons Huis</v>
          </cell>
          <cell r="D83">
            <v>10519</v>
          </cell>
          <cell r="E83" t="str">
            <v>Libre</v>
          </cell>
          <cell r="F83" t="str">
            <v>4e klas</v>
          </cell>
          <cell r="G83">
            <v>0.97399999999999998</v>
          </cell>
          <cell r="H83">
            <v>0.85499999999999998</v>
          </cell>
          <cell r="I83">
            <v>0.97399999999999998</v>
          </cell>
          <cell r="J83">
            <v>33</v>
          </cell>
          <cell r="K83" t="str">
            <v>Off.</v>
          </cell>
          <cell r="L83" t="str">
            <v xml:space="preserve"> </v>
          </cell>
          <cell r="M83" t="str">
            <v>2024/2025</v>
          </cell>
          <cell r="N83" t="str">
            <v>2024/2025</v>
          </cell>
        </row>
        <row r="84">
          <cell r="A84">
            <v>271765</v>
          </cell>
          <cell r="B84" t="str">
            <v>Haken ten Wilco</v>
          </cell>
          <cell r="C84" t="str">
            <v>De Driehoek</v>
          </cell>
          <cell r="D84">
            <v>10521</v>
          </cell>
          <cell r="E84" t="str">
            <v>Libre</v>
          </cell>
          <cell r="F84" t="str">
            <v>4e klas</v>
          </cell>
          <cell r="G84">
            <v>3.6160000000000001</v>
          </cell>
          <cell r="H84" t="str">
            <v>n.v.t.</v>
          </cell>
          <cell r="I84">
            <v>3.6160000000000001</v>
          </cell>
          <cell r="J84">
            <v>90</v>
          </cell>
          <cell r="K84" t="str">
            <v>Off.</v>
          </cell>
          <cell r="L84" t="str">
            <v xml:space="preserve"> </v>
          </cell>
          <cell r="M84" t="str">
            <v>2024/2025</v>
          </cell>
          <cell r="N84" t="str">
            <v>n.v.t.</v>
          </cell>
        </row>
        <row r="85">
          <cell r="A85">
            <v>148042</v>
          </cell>
          <cell r="B85" t="str">
            <v>Kousbroek  Fred</v>
          </cell>
          <cell r="C85" t="str">
            <v>De Driehoek</v>
          </cell>
          <cell r="D85">
            <v>10521</v>
          </cell>
          <cell r="E85" t="str">
            <v>Libre</v>
          </cell>
          <cell r="F85" t="str">
            <v>3e klas</v>
          </cell>
          <cell r="G85">
            <v>1.4530000000000001</v>
          </cell>
          <cell r="H85">
            <v>1.7549999999999999</v>
          </cell>
          <cell r="I85">
            <v>1.7549999999999999</v>
          </cell>
          <cell r="J85">
            <v>49</v>
          </cell>
          <cell r="K85" t="str">
            <v>Off.</v>
          </cell>
          <cell r="L85" t="str">
            <v xml:space="preserve"> </v>
          </cell>
          <cell r="M85" t="str">
            <v>n.v.t.</v>
          </cell>
          <cell r="N85" t="str">
            <v>2024/2025</v>
          </cell>
        </row>
        <row r="86">
          <cell r="A86">
            <v>212028</v>
          </cell>
          <cell r="B86" t="str">
            <v>Lange de Eric</v>
          </cell>
          <cell r="C86" t="str">
            <v>De Driehoek</v>
          </cell>
          <cell r="D86">
            <v>10521</v>
          </cell>
          <cell r="E86" t="str">
            <v>Libre</v>
          </cell>
          <cell r="F86" t="str">
            <v>2e klas</v>
          </cell>
          <cell r="G86">
            <v>2.5150000000000001</v>
          </cell>
          <cell r="H86">
            <v>2.6819999999999999</v>
          </cell>
          <cell r="I86">
            <v>2.6819999999999999</v>
          </cell>
          <cell r="J86">
            <v>90</v>
          </cell>
          <cell r="K86" t="str">
            <v>Off.</v>
          </cell>
          <cell r="L86" t="str">
            <v>P</v>
          </cell>
          <cell r="M86" t="str">
            <v>2024/2025</v>
          </cell>
          <cell r="N86" t="str">
            <v>2024/2025</v>
          </cell>
        </row>
        <row r="87">
          <cell r="A87">
            <v>236590</v>
          </cell>
          <cell r="B87" t="str">
            <v>Notten  Arne</v>
          </cell>
          <cell r="C87" t="str">
            <v>De Driehoek</v>
          </cell>
          <cell r="D87" t="str">
            <v>BV De Driehoek</v>
          </cell>
          <cell r="E87" t="str">
            <v>Libre</v>
          </cell>
          <cell r="F87" t="str">
            <v>1e klas</v>
          </cell>
          <cell r="G87">
            <v>5.8579999999999997</v>
          </cell>
          <cell r="H87">
            <v>0.52800000000000002</v>
          </cell>
          <cell r="I87">
            <v>5.8579999999999997</v>
          </cell>
          <cell r="J87">
            <v>125</v>
          </cell>
          <cell r="K87" t="str">
            <v>Off.</v>
          </cell>
          <cell r="L87" t="str">
            <v xml:space="preserve"> </v>
          </cell>
          <cell r="M87" t="str">
            <v>2024/2025</v>
          </cell>
          <cell r="N87" t="str">
            <v>2024/2025</v>
          </cell>
        </row>
        <row r="88">
          <cell r="A88">
            <v>151298</v>
          </cell>
          <cell r="B88" t="str">
            <v>Notten  Frans</v>
          </cell>
          <cell r="C88" t="str">
            <v>De Driehoek</v>
          </cell>
          <cell r="D88" t="str">
            <v>BV De Driehoek</v>
          </cell>
          <cell r="E88" t="str">
            <v>Libre</v>
          </cell>
          <cell r="F88" t="str">
            <v>2e klas</v>
          </cell>
          <cell r="G88">
            <v>3.052</v>
          </cell>
          <cell r="H88">
            <v>3.7040000000000002</v>
          </cell>
          <cell r="I88">
            <v>3.7040000000000002</v>
          </cell>
          <cell r="J88">
            <v>90</v>
          </cell>
          <cell r="K88" t="str">
            <v>Off.</v>
          </cell>
          <cell r="L88" t="str">
            <v xml:space="preserve"> </v>
          </cell>
          <cell r="M88" t="str">
            <v>2024/2026</v>
          </cell>
          <cell r="N88" t="str">
            <v>2024/2025</v>
          </cell>
        </row>
        <row r="89">
          <cell r="A89">
            <v>161844</v>
          </cell>
          <cell r="B89" t="str">
            <v>Pothoven  Nienke</v>
          </cell>
          <cell r="C89" t="str">
            <v>De Driehoek</v>
          </cell>
          <cell r="D89">
            <v>10521</v>
          </cell>
          <cell r="E89" t="str">
            <v>Libre</v>
          </cell>
          <cell r="F89" t="str">
            <v>2e klas</v>
          </cell>
          <cell r="G89">
            <v>2.2450000000000001</v>
          </cell>
          <cell r="H89" t="str">
            <v>n.v.t.</v>
          </cell>
          <cell r="I89">
            <v>2.2450000000000001</v>
          </cell>
          <cell r="J89">
            <v>55</v>
          </cell>
          <cell r="K89" t="str">
            <v>Off.</v>
          </cell>
          <cell r="L89" t="str">
            <v xml:space="preserve"> </v>
          </cell>
          <cell r="M89" t="str">
            <v>2024/2025</v>
          </cell>
          <cell r="N89" t="str">
            <v>2022/2023</v>
          </cell>
        </row>
        <row r="90">
          <cell r="A90">
            <v>125417</v>
          </cell>
          <cell r="B90" t="str">
            <v>Vultink  Barry</v>
          </cell>
          <cell r="C90" t="str">
            <v>De Driehoek</v>
          </cell>
          <cell r="D90">
            <v>10521</v>
          </cell>
          <cell r="E90" t="str">
            <v>Libre</v>
          </cell>
          <cell r="F90" t="str">
            <v>Hfd</v>
          </cell>
          <cell r="G90" t="str">
            <v>n.v.t.</v>
          </cell>
          <cell r="H90">
            <v>10.18</v>
          </cell>
          <cell r="I90">
            <v>10.18</v>
          </cell>
          <cell r="J90">
            <v>160</v>
          </cell>
          <cell r="K90" t="str">
            <v>Off.</v>
          </cell>
          <cell r="L90" t="str">
            <v>D</v>
          </cell>
          <cell r="M90" t="str">
            <v>2024/2025</v>
          </cell>
          <cell r="N90" t="str">
            <v>2023/2024</v>
          </cell>
        </row>
        <row r="91">
          <cell r="A91">
            <v>216714</v>
          </cell>
          <cell r="B91" t="str">
            <v>Temmink  Theo</v>
          </cell>
          <cell r="C91" t="str">
            <v xml:space="preserve"> 't Stuupke</v>
          </cell>
          <cell r="D91">
            <v>11216</v>
          </cell>
          <cell r="E91" t="str">
            <v>Libre</v>
          </cell>
          <cell r="F91" t="str">
            <v>1e klas</v>
          </cell>
          <cell r="G91">
            <v>4.9180000000000001</v>
          </cell>
          <cell r="H91">
            <v>6.1980000000000004</v>
          </cell>
          <cell r="I91">
            <v>6.1980000000000004</v>
          </cell>
          <cell r="J91">
            <v>125</v>
          </cell>
          <cell r="K91" t="str">
            <v>Off.</v>
          </cell>
          <cell r="L91" t="str">
            <v xml:space="preserve"> </v>
          </cell>
          <cell r="M91" t="str">
            <v>2024/2025</v>
          </cell>
          <cell r="N91" t="str">
            <v>2024/2025</v>
          </cell>
        </row>
        <row r="92">
          <cell r="A92">
            <v>123156</v>
          </cell>
          <cell r="B92" t="str">
            <v>Piepers  Arnold</v>
          </cell>
          <cell r="C92" t="str">
            <v>De Barbier</v>
          </cell>
          <cell r="D92">
            <v>11985</v>
          </cell>
          <cell r="E92" t="str">
            <v>Libre</v>
          </cell>
          <cell r="F92" t="str">
            <v>3e klas</v>
          </cell>
          <cell r="G92">
            <v>1.901</v>
          </cell>
          <cell r="H92">
            <v>1.6339999999999999</v>
          </cell>
          <cell r="I92">
            <v>1.901</v>
          </cell>
          <cell r="J92">
            <v>53</v>
          </cell>
          <cell r="K92" t="str">
            <v>Off.</v>
          </cell>
          <cell r="L92" t="str">
            <v xml:space="preserve"> </v>
          </cell>
          <cell r="M92" t="str">
            <v>2024/2025</v>
          </cell>
          <cell r="N92" t="str">
            <v>2024/2025</v>
          </cell>
        </row>
        <row r="93">
          <cell r="A93">
            <v>204943</v>
          </cell>
          <cell r="B93" t="str">
            <v>Schutten  Tonnie</v>
          </cell>
          <cell r="C93" t="str">
            <v>De Barbier</v>
          </cell>
          <cell r="D93">
            <v>11985</v>
          </cell>
          <cell r="E93" t="str">
            <v>Libre</v>
          </cell>
          <cell r="F93" t="str">
            <v>3e klas</v>
          </cell>
          <cell r="G93">
            <v>1.5880000000000001</v>
          </cell>
          <cell r="H93" t="str">
            <v>n.v.t.</v>
          </cell>
          <cell r="I93">
            <v>1.5880000000000001</v>
          </cell>
          <cell r="J93">
            <v>45</v>
          </cell>
          <cell r="K93" t="str">
            <v>Off.</v>
          </cell>
          <cell r="L93" t="str">
            <v xml:space="preserve"> </v>
          </cell>
          <cell r="M93" t="str">
            <v>2025/2026</v>
          </cell>
          <cell r="N93" t="str">
            <v>n.v.t.</v>
          </cell>
        </row>
        <row r="94">
          <cell r="A94">
            <v>164022</v>
          </cell>
          <cell r="B94" t="str">
            <v>Eising  Marianne</v>
          </cell>
          <cell r="C94" t="str">
            <v>Wieke</v>
          </cell>
          <cell r="D94">
            <v>12063</v>
          </cell>
          <cell r="E94" t="str">
            <v>Libre</v>
          </cell>
          <cell r="F94" t="str">
            <v>4e klas</v>
          </cell>
          <cell r="G94">
            <v>0.92100000000000004</v>
          </cell>
          <cell r="H94">
            <v>0.89100000000000001</v>
          </cell>
          <cell r="I94">
            <v>0.92100000000000004</v>
          </cell>
          <cell r="J94">
            <v>33</v>
          </cell>
          <cell r="K94" t="str">
            <v>Off.</v>
          </cell>
          <cell r="L94" t="str">
            <v xml:space="preserve"> </v>
          </cell>
          <cell r="M94" t="str">
            <v>2024/2025</v>
          </cell>
          <cell r="N94" t="str">
            <v>2024/2025</v>
          </cell>
        </row>
        <row r="95">
          <cell r="A95">
            <v>218029</v>
          </cell>
          <cell r="B95" t="str">
            <v>Knippers  Jos</v>
          </cell>
          <cell r="C95" t="str">
            <v>Wieke</v>
          </cell>
          <cell r="D95">
            <v>12063</v>
          </cell>
          <cell r="E95" t="str">
            <v>Libre</v>
          </cell>
          <cell r="F95" t="str">
            <v>2e klas</v>
          </cell>
          <cell r="G95">
            <v>2.4620000000000002</v>
          </cell>
          <cell r="H95">
            <v>2.95</v>
          </cell>
          <cell r="I95">
            <v>2.95</v>
          </cell>
          <cell r="J95">
            <v>90</v>
          </cell>
          <cell r="K95" t="str">
            <v>Off.</v>
          </cell>
          <cell r="L95" t="str">
            <v xml:space="preserve"> </v>
          </cell>
          <cell r="M95" t="str">
            <v>2024/2025</v>
          </cell>
          <cell r="N95" t="str">
            <v>2024/2025</v>
          </cell>
        </row>
        <row r="96">
          <cell r="A96">
            <v>148097</v>
          </cell>
          <cell r="B96" t="str">
            <v>Koenders  Francis</v>
          </cell>
          <cell r="C96" t="str">
            <v>Wieke</v>
          </cell>
          <cell r="D96">
            <v>12063</v>
          </cell>
          <cell r="E96" t="str">
            <v>Libre</v>
          </cell>
          <cell r="F96" t="str">
            <v>4e klas</v>
          </cell>
          <cell r="G96">
            <v>1.274</v>
          </cell>
          <cell r="H96">
            <v>1.26</v>
          </cell>
          <cell r="I96">
            <v>1.274</v>
          </cell>
          <cell r="J96">
            <v>39</v>
          </cell>
          <cell r="K96" t="str">
            <v>Off.</v>
          </cell>
          <cell r="L96" t="str">
            <v xml:space="preserve"> </v>
          </cell>
          <cell r="M96" t="str">
            <v>2024/2025</v>
          </cell>
          <cell r="N96" t="str">
            <v>2024/2025</v>
          </cell>
        </row>
        <row r="97">
          <cell r="A97">
            <v>117435</v>
          </cell>
          <cell r="B97" t="str">
            <v>Meenderink  Ellis</v>
          </cell>
          <cell r="C97" t="str">
            <v>Wieke</v>
          </cell>
          <cell r="D97">
            <v>12063</v>
          </cell>
          <cell r="E97" t="str">
            <v>Libre</v>
          </cell>
          <cell r="F97" t="str">
            <v>4e klas</v>
          </cell>
          <cell r="G97">
            <v>1.2390000000000001</v>
          </cell>
          <cell r="H97" t="str">
            <v>n.v.t.</v>
          </cell>
          <cell r="I97">
            <v>1.2390000000000001</v>
          </cell>
          <cell r="J97">
            <v>41</v>
          </cell>
          <cell r="K97" t="str">
            <v>Off.</v>
          </cell>
          <cell r="L97" t="str">
            <v xml:space="preserve"> </v>
          </cell>
          <cell r="M97" t="str">
            <v>2024/2025</v>
          </cell>
          <cell r="N97" t="str">
            <v>n.v.t.</v>
          </cell>
        </row>
        <row r="98">
          <cell r="A98">
            <v>265377</v>
          </cell>
          <cell r="B98" t="str">
            <v>Welberg  Johan</v>
          </cell>
          <cell r="C98" t="str">
            <v>Wieke</v>
          </cell>
          <cell r="D98">
            <v>12063</v>
          </cell>
          <cell r="E98" t="str">
            <v>Libre</v>
          </cell>
          <cell r="F98" t="str">
            <v>4e klas</v>
          </cell>
          <cell r="G98">
            <v>1.1240000000000001</v>
          </cell>
          <cell r="H98">
            <v>1.1100000000000001</v>
          </cell>
          <cell r="I98">
            <v>1.1240000000000001</v>
          </cell>
          <cell r="J98">
            <v>37</v>
          </cell>
          <cell r="K98" t="str">
            <v>Off.</v>
          </cell>
          <cell r="L98" t="str">
            <v>D</v>
          </cell>
          <cell r="M98" t="str">
            <v>2024/2025</v>
          </cell>
          <cell r="N98" t="str">
            <v>2024/2025</v>
          </cell>
        </row>
        <row r="99">
          <cell r="A99">
            <v>387862</v>
          </cell>
          <cell r="B99" t="str">
            <v>Deegens-Wolterink  Agnes</v>
          </cell>
          <cell r="C99" t="str">
            <v xml:space="preserve"> 't Wapen Van Borculo</v>
          </cell>
          <cell r="D99" t="str">
            <v>BV 't Wapen Van Borculo</v>
          </cell>
          <cell r="E99" t="str">
            <v>Libre</v>
          </cell>
          <cell r="F99" t="str">
            <v>4e klas</v>
          </cell>
          <cell r="G99">
            <v>0.7</v>
          </cell>
          <cell r="H99" t="str">
            <v>n.v.t.</v>
          </cell>
          <cell r="I99">
            <v>0.7</v>
          </cell>
          <cell r="J99">
            <v>29</v>
          </cell>
          <cell r="K99" t="str">
            <v>NO</v>
          </cell>
          <cell r="L99" t="str">
            <v xml:space="preserve"> </v>
          </cell>
          <cell r="M99" t="str">
            <v>2024/2025</v>
          </cell>
          <cell r="N99" t="str">
            <v>n.v.t.</v>
          </cell>
        </row>
        <row r="100">
          <cell r="A100">
            <v>158679</v>
          </cell>
          <cell r="B100" t="str">
            <v>Dijkman  Edwin</v>
          </cell>
          <cell r="C100" t="str">
            <v xml:space="preserve"> 't Wapen Van Borculo</v>
          </cell>
          <cell r="D100">
            <v>12816</v>
          </cell>
          <cell r="E100" t="str">
            <v>Libre</v>
          </cell>
          <cell r="F100" t="str">
            <v>2e klas</v>
          </cell>
          <cell r="G100">
            <v>3.6949999999999998</v>
          </cell>
          <cell r="H100">
            <v>3.9510000000000001</v>
          </cell>
          <cell r="I100">
            <v>3.9510000000000001</v>
          </cell>
          <cell r="J100">
            <v>90</v>
          </cell>
          <cell r="K100" t="str">
            <v>Off.</v>
          </cell>
          <cell r="L100" t="str">
            <v>D</v>
          </cell>
          <cell r="M100" t="str">
            <v>2024/2025</v>
          </cell>
          <cell r="N100" t="str">
            <v>2024/2025</v>
          </cell>
        </row>
        <row r="101">
          <cell r="A101">
            <v>176567</v>
          </cell>
          <cell r="B101" t="str">
            <v>Markerink  Kasper</v>
          </cell>
          <cell r="C101" t="str">
            <v xml:space="preserve"> 't Wapen Van Borculo</v>
          </cell>
          <cell r="D101">
            <v>12816</v>
          </cell>
          <cell r="E101" t="str">
            <v>Libre</v>
          </cell>
          <cell r="F101" t="str">
            <v>1e klas</v>
          </cell>
          <cell r="G101" t="str">
            <v>5,505</v>
          </cell>
          <cell r="H101">
            <v>5.8330000000000002</v>
          </cell>
          <cell r="I101">
            <v>5.883</v>
          </cell>
          <cell r="J101">
            <v>125</v>
          </cell>
          <cell r="K101" t="str">
            <v>Off.</v>
          </cell>
          <cell r="L101" t="str">
            <v xml:space="preserve"> </v>
          </cell>
          <cell r="M101" t="str">
            <v>2024/2025</v>
          </cell>
          <cell r="N101" t="str">
            <v>2024/2025</v>
          </cell>
        </row>
        <row r="102">
          <cell r="A102">
            <v>277694</v>
          </cell>
          <cell r="B102" t="str">
            <v>Hamwijk  Petra</v>
          </cell>
          <cell r="C102" t="str">
            <v>Bousema Lochem</v>
          </cell>
          <cell r="D102">
            <v>13482</v>
          </cell>
          <cell r="E102" t="str">
            <v>Libre</v>
          </cell>
          <cell r="F102" t="str">
            <v>4e klas</v>
          </cell>
          <cell r="G102">
            <v>0.76</v>
          </cell>
          <cell r="H102">
            <v>0.628</v>
          </cell>
          <cell r="I102">
            <v>0.76</v>
          </cell>
          <cell r="J102">
            <v>29</v>
          </cell>
          <cell r="K102" t="str">
            <v>Off.</v>
          </cell>
          <cell r="L102" t="str">
            <v xml:space="preserve"> </v>
          </cell>
          <cell r="M102" t="str">
            <v>2024/2025</v>
          </cell>
          <cell r="N102" t="str">
            <v>2023/2024</v>
          </cell>
        </row>
        <row r="103">
          <cell r="A103">
            <v>109467</v>
          </cell>
          <cell r="B103" t="str">
            <v>Hartwig  Herman</v>
          </cell>
          <cell r="C103" t="str">
            <v>Bousema Lochem</v>
          </cell>
          <cell r="D103">
            <v>13482</v>
          </cell>
          <cell r="E103" t="str">
            <v>Libre</v>
          </cell>
          <cell r="F103" t="str">
            <v>1e klas</v>
          </cell>
          <cell r="G103">
            <v>5.0460000000000003</v>
          </cell>
          <cell r="H103">
            <v>1.6279999999999999</v>
          </cell>
          <cell r="I103">
            <v>5.0460000000000003</v>
          </cell>
          <cell r="J103">
            <v>125</v>
          </cell>
          <cell r="K103" t="str">
            <v>Off.</v>
          </cell>
          <cell r="L103" t="str">
            <v>VZ</v>
          </cell>
          <cell r="M103" t="str">
            <v>2024/2025</v>
          </cell>
          <cell r="N103" t="str">
            <v>2024/2025</v>
          </cell>
        </row>
        <row r="104">
          <cell r="A104">
            <v>237153</v>
          </cell>
          <cell r="B104" t="str">
            <v>Karssenberg  Renate</v>
          </cell>
          <cell r="C104" t="str">
            <v>Bousema Lochem</v>
          </cell>
          <cell r="D104">
            <v>13482</v>
          </cell>
          <cell r="E104" t="str">
            <v>Libre</v>
          </cell>
          <cell r="F104" t="str">
            <v>4e klas</v>
          </cell>
          <cell r="G104">
            <v>0.99299999999999999</v>
          </cell>
          <cell r="H104">
            <v>1.0369999999999999</v>
          </cell>
          <cell r="I104">
            <v>1.0369999999999999</v>
          </cell>
          <cell r="J104">
            <v>35</v>
          </cell>
          <cell r="K104" t="str">
            <v>Off.</v>
          </cell>
          <cell r="L104" t="str">
            <v xml:space="preserve"> </v>
          </cell>
          <cell r="M104" t="str">
            <v>2024/2025</v>
          </cell>
          <cell r="N104" t="str">
            <v>2023/2024</v>
          </cell>
        </row>
        <row r="105">
          <cell r="A105">
            <v>219486</v>
          </cell>
          <cell r="B105" t="str">
            <v>Klein Velderman  Bert</v>
          </cell>
          <cell r="C105" t="str">
            <v>Bousema Lochem</v>
          </cell>
          <cell r="D105">
            <v>13482</v>
          </cell>
          <cell r="E105" t="str">
            <v>Libre</v>
          </cell>
          <cell r="F105" t="str">
            <v>1e klas</v>
          </cell>
          <cell r="G105">
            <v>5.0129999999999999</v>
          </cell>
          <cell r="H105">
            <v>3.54</v>
          </cell>
          <cell r="I105">
            <v>5.0129999999999999</v>
          </cell>
          <cell r="J105">
            <v>125</v>
          </cell>
          <cell r="K105" t="str">
            <v>Off.</v>
          </cell>
          <cell r="L105" t="str">
            <v xml:space="preserve"> </v>
          </cell>
          <cell r="M105" t="str">
            <v>2024/2025</v>
          </cell>
          <cell r="N105" t="str">
            <v>2024/2025</v>
          </cell>
        </row>
        <row r="106">
          <cell r="A106">
            <v>181970</v>
          </cell>
          <cell r="B106" t="str">
            <v>Kox  Arie</v>
          </cell>
          <cell r="C106" t="str">
            <v>Bousema Lochem</v>
          </cell>
          <cell r="D106">
            <v>13482</v>
          </cell>
          <cell r="E106" t="str">
            <v>Libre</v>
          </cell>
          <cell r="F106" t="str">
            <v>3e klas</v>
          </cell>
          <cell r="G106">
            <v>1.3180000000000001</v>
          </cell>
          <cell r="H106">
            <v>1.345</v>
          </cell>
          <cell r="I106">
            <v>1.345</v>
          </cell>
          <cell r="J106">
            <v>41</v>
          </cell>
          <cell r="K106" t="str">
            <v>Off.</v>
          </cell>
          <cell r="L106" t="str">
            <v xml:space="preserve"> </v>
          </cell>
          <cell r="M106" t="str">
            <v>2024/2025</v>
          </cell>
          <cell r="N106" t="str">
            <v>2024/2025</v>
          </cell>
        </row>
        <row r="107">
          <cell r="A107">
            <v>385951</v>
          </cell>
          <cell r="B107" t="str">
            <v>Moussali  Diab</v>
          </cell>
          <cell r="C107" t="str">
            <v>Bousema Lochem</v>
          </cell>
          <cell r="D107">
            <v>13482</v>
          </cell>
          <cell r="E107" t="str">
            <v>Libre</v>
          </cell>
          <cell r="F107" t="str">
            <v>Hfd</v>
          </cell>
          <cell r="G107">
            <v>6.3460000000000001</v>
          </cell>
          <cell r="H107">
            <v>10.3</v>
          </cell>
          <cell r="I107">
            <v>10.3</v>
          </cell>
          <cell r="J107">
            <v>160</v>
          </cell>
          <cell r="K107" t="str">
            <v>Off.</v>
          </cell>
          <cell r="L107" t="str">
            <v>DP</v>
          </cell>
          <cell r="M107" t="str">
            <v>2024/2025</v>
          </cell>
          <cell r="N107" t="str">
            <v>2024/2025</v>
          </cell>
        </row>
        <row r="108">
          <cell r="A108">
            <v>383990</v>
          </cell>
          <cell r="B108" t="str">
            <v>Wever  Roelof</v>
          </cell>
          <cell r="C108" t="str">
            <v>Bousema Lochem</v>
          </cell>
          <cell r="D108">
            <v>13482</v>
          </cell>
          <cell r="E108" t="str">
            <v>Libre</v>
          </cell>
          <cell r="F108" t="str">
            <v>4e klas</v>
          </cell>
          <cell r="G108">
            <v>1.57</v>
          </cell>
          <cell r="H108">
            <v>1.198</v>
          </cell>
          <cell r="I108">
            <v>1.57</v>
          </cell>
          <cell r="J108">
            <v>37</v>
          </cell>
          <cell r="K108" t="str">
            <v>Off.</v>
          </cell>
          <cell r="L108" t="str">
            <v>D</v>
          </cell>
          <cell r="M108" t="str">
            <v>n.v.t.</v>
          </cell>
          <cell r="N108" t="str">
            <v>2024/2025</v>
          </cell>
        </row>
        <row r="109">
          <cell r="A109">
            <v>146462</v>
          </cell>
          <cell r="B109" t="str">
            <v>Giesen  Jos</v>
          </cell>
          <cell r="C109" t="str">
            <v>Grolzicht</v>
          </cell>
          <cell r="D109">
            <v>13483</v>
          </cell>
          <cell r="E109" t="str">
            <v>Libre</v>
          </cell>
          <cell r="F109" t="str">
            <v>2e klas</v>
          </cell>
          <cell r="G109">
            <v>1.651</v>
          </cell>
          <cell r="H109">
            <v>2.496</v>
          </cell>
          <cell r="I109">
            <v>2.496</v>
          </cell>
          <cell r="J109">
            <v>90</v>
          </cell>
          <cell r="K109" t="str">
            <v>Off.</v>
          </cell>
          <cell r="L109" t="str">
            <v xml:space="preserve"> </v>
          </cell>
          <cell r="M109" t="str">
            <v>2024/2025</v>
          </cell>
          <cell r="N109" t="str">
            <v>2024/2025</v>
          </cell>
        </row>
        <row r="110">
          <cell r="A110">
            <v>383973</v>
          </cell>
          <cell r="B110" t="str">
            <v>Belling  Ricardo</v>
          </cell>
          <cell r="C110" t="str">
            <v>De Peppel</v>
          </cell>
          <cell r="D110">
            <v>15749</v>
          </cell>
          <cell r="E110" t="str">
            <v>Libre</v>
          </cell>
          <cell r="F110" t="str">
            <v>4e klas</v>
          </cell>
          <cell r="G110">
            <v>0.82599999999999996</v>
          </cell>
          <cell r="H110">
            <v>0.85499999999999998</v>
          </cell>
          <cell r="I110">
            <v>0.85499999999999998</v>
          </cell>
          <cell r="J110">
            <v>31</v>
          </cell>
          <cell r="K110" t="str">
            <v>Off.</v>
          </cell>
          <cell r="L110" t="str">
            <v xml:space="preserve"> </v>
          </cell>
          <cell r="M110" t="str">
            <v>2024/2025</v>
          </cell>
          <cell r="N110" t="str">
            <v>2023/2024</v>
          </cell>
        </row>
        <row r="111">
          <cell r="A111">
            <v>385375</v>
          </cell>
          <cell r="B111" t="str">
            <v>Dijkmans  Huub</v>
          </cell>
          <cell r="C111" t="str">
            <v>De Peppel</v>
          </cell>
          <cell r="D111">
            <v>15749</v>
          </cell>
          <cell r="E111" t="str">
            <v>Libre</v>
          </cell>
          <cell r="F111" t="str">
            <v>4e klas</v>
          </cell>
          <cell r="G111">
            <v>0.77500000000000002</v>
          </cell>
          <cell r="H111" t="str">
            <v>n.v.t.</v>
          </cell>
          <cell r="I111">
            <v>0.77500000000000002</v>
          </cell>
          <cell r="J111">
            <v>29</v>
          </cell>
          <cell r="K111" t="str">
            <v>Off.</v>
          </cell>
          <cell r="L111" t="str">
            <v xml:space="preserve"> </v>
          </cell>
          <cell r="M111" t="str">
            <v>2024/2025</v>
          </cell>
          <cell r="N111" t="str">
            <v>n.v.t.</v>
          </cell>
        </row>
        <row r="112">
          <cell r="A112">
            <v>162171</v>
          </cell>
          <cell r="B112" t="str">
            <v>Jansen  Andre</v>
          </cell>
          <cell r="C112" t="str">
            <v>De Peppel</v>
          </cell>
          <cell r="D112">
            <v>15749</v>
          </cell>
          <cell r="E112" t="str">
            <v>Libre</v>
          </cell>
          <cell r="F112" t="str">
            <v>4e klas</v>
          </cell>
          <cell r="G112">
            <v>1.159</v>
          </cell>
          <cell r="H112" t="str">
            <v>n.v.t.</v>
          </cell>
          <cell r="I112">
            <v>1.159</v>
          </cell>
          <cell r="J112">
            <v>37</v>
          </cell>
          <cell r="K112" t="str">
            <v>Off.</v>
          </cell>
          <cell r="L112" t="str">
            <v xml:space="preserve"> </v>
          </cell>
          <cell r="M112" t="str">
            <v>2024/2026</v>
          </cell>
          <cell r="N112" t="str">
            <v>n.v.t.</v>
          </cell>
        </row>
        <row r="113">
          <cell r="A113">
            <v>273356</v>
          </cell>
          <cell r="B113" t="str">
            <v>Krayenbrink  Leander</v>
          </cell>
          <cell r="C113" t="str">
            <v>De Peppel</v>
          </cell>
          <cell r="D113">
            <v>15749</v>
          </cell>
          <cell r="E113" t="str">
            <v>Libre</v>
          </cell>
          <cell r="F113" t="str">
            <v>3e klas</v>
          </cell>
          <cell r="G113">
            <v>1.5469999999999999</v>
          </cell>
          <cell r="H113">
            <v>1.5149999999999999</v>
          </cell>
          <cell r="I113">
            <v>1.5469999999999999</v>
          </cell>
          <cell r="J113">
            <v>45</v>
          </cell>
          <cell r="K113" t="str">
            <v>Off.</v>
          </cell>
          <cell r="L113" t="str">
            <v xml:space="preserve"> </v>
          </cell>
          <cell r="M113" t="str">
            <v>2024/2025</v>
          </cell>
          <cell r="N113" t="str">
            <v>2023/2024</v>
          </cell>
        </row>
        <row r="114">
          <cell r="A114">
            <v>225855</v>
          </cell>
          <cell r="B114" t="str">
            <v>Lichtenberg  Mario</v>
          </cell>
          <cell r="C114" t="str">
            <v>De Peppel</v>
          </cell>
          <cell r="D114">
            <v>15749</v>
          </cell>
          <cell r="E114" t="str">
            <v>Libre</v>
          </cell>
          <cell r="F114" t="str">
            <v>4e klas</v>
          </cell>
          <cell r="G114">
            <v>1.258</v>
          </cell>
          <cell r="H114">
            <v>0.98299999999999998</v>
          </cell>
          <cell r="I114">
            <v>1.258</v>
          </cell>
          <cell r="J114">
            <v>39</v>
          </cell>
          <cell r="K114" t="str">
            <v>Off.</v>
          </cell>
          <cell r="L114" t="str">
            <v xml:space="preserve"> </v>
          </cell>
          <cell r="M114" t="str">
            <v>2024/2025</v>
          </cell>
          <cell r="N114" t="str">
            <v>2023/2024</v>
          </cell>
        </row>
        <row r="115">
          <cell r="A115">
            <v>220158</v>
          </cell>
          <cell r="B115" t="str">
            <v>Mateman  Barry</v>
          </cell>
          <cell r="C115" t="str">
            <v>De Peppel</v>
          </cell>
          <cell r="D115">
            <v>15749</v>
          </cell>
          <cell r="E115" t="str">
            <v>Libre</v>
          </cell>
          <cell r="F115" t="str">
            <v>3e klas</v>
          </cell>
          <cell r="G115">
            <v>2.0939999999999999</v>
          </cell>
          <cell r="H115">
            <v>1.859</v>
          </cell>
          <cell r="I115">
            <v>2.0939999999999999</v>
          </cell>
          <cell r="J115">
            <v>55</v>
          </cell>
          <cell r="K115" t="str">
            <v>Off.</v>
          </cell>
          <cell r="L115" t="str">
            <v xml:space="preserve"> </v>
          </cell>
          <cell r="M115" t="str">
            <v>2024/2025</v>
          </cell>
          <cell r="N115" t="str">
            <v>2023/2024</v>
          </cell>
        </row>
        <row r="116">
          <cell r="A116">
            <v>273358</v>
          </cell>
          <cell r="B116" t="str">
            <v>Overgoor  Rob</v>
          </cell>
          <cell r="C116" t="str">
            <v>De Peppel</v>
          </cell>
          <cell r="D116">
            <v>15749</v>
          </cell>
          <cell r="E116" t="str">
            <v>Libre</v>
          </cell>
          <cell r="F116" t="str">
            <v>4e klas</v>
          </cell>
          <cell r="G116">
            <v>1.3959999999999999</v>
          </cell>
          <cell r="H116">
            <v>1.3240000000000001</v>
          </cell>
          <cell r="I116">
            <v>1.3959999999999999</v>
          </cell>
          <cell r="J116">
            <v>41</v>
          </cell>
          <cell r="K116" t="str">
            <v>Off.</v>
          </cell>
          <cell r="L116" t="str">
            <v xml:space="preserve"> </v>
          </cell>
          <cell r="M116" t="str">
            <v>2024/2025</v>
          </cell>
          <cell r="N116" t="str">
            <v>2024/2025</v>
          </cell>
        </row>
        <row r="117">
          <cell r="A117">
            <v>273357</v>
          </cell>
          <cell r="B117" t="str">
            <v>Wolsink  Arjan</v>
          </cell>
          <cell r="C117" t="str">
            <v>De Peppel</v>
          </cell>
          <cell r="D117">
            <v>15749</v>
          </cell>
          <cell r="E117" t="str">
            <v>Libre</v>
          </cell>
          <cell r="F117" t="str">
            <v>3e klas</v>
          </cell>
          <cell r="G117">
            <v>1.6930000000000001</v>
          </cell>
          <cell r="H117">
            <v>1.9750000000000001</v>
          </cell>
          <cell r="I117">
            <v>1.9750000000000001</v>
          </cell>
          <cell r="J117">
            <v>53</v>
          </cell>
          <cell r="K117" t="str">
            <v>Off.</v>
          </cell>
          <cell r="L117" t="str">
            <v xml:space="preserve"> DP</v>
          </cell>
          <cell r="M117" t="str">
            <v>2024/2025</v>
          </cell>
          <cell r="N117" t="str">
            <v>2024/2025</v>
          </cell>
        </row>
        <row r="124">
          <cell r="E124">
            <v>0</v>
          </cell>
        </row>
      </sheetData>
      <sheetData sheetId="7" refreshError="1"/>
      <sheetData sheetId="8" refreshError="1"/>
      <sheetData sheetId="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oen_westendorp@hot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en_westendorp@hot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7"/>
  <sheetViews>
    <sheetView tabSelected="1" topLeftCell="A105" zoomScaleNormal="100" workbookViewId="0">
      <selection activeCell="R149" sqref="R149"/>
    </sheetView>
  </sheetViews>
  <sheetFormatPr defaultColWidth="6.5546875" defaultRowHeight="14.4" x14ac:dyDescent="0.3"/>
  <cols>
    <col min="1" max="1" width="7" style="47" bestFit="1" customWidth="1"/>
    <col min="2" max="2" width="22.5546875" style="48" bestFit="1" customWidth="1"/>
    <col min="3" max="3" width="21.6640625" style="47" bestFit="1" customWidth="1"/>
    <col min="4" max="4" width="6.21875" style="48" bestFit="1" customWidth="1"/>
    <col min="5" max="5" width="9.77734375" style="47" customWidth="1"/>
    <col min="6" max="6" width="6.5546875" style="49" bestFit="1" customWidth="1"/>
    <col min="7" max="7" width="8.5546875" style="52" bestFit="1" customWidth="1"/>
    <col min="8" max="8" width="8.5546875" style="49" bestFit="1" customWidth="1"/>
    <col min="9" max="9" width="8.21875" style="50" customWidth="1"/>
    <col min="10" max="10" width="6.109375" style="47" customWidth="1"/>
    <col min="11" max="11" width="8.109375" style="47" customWidth="1"/>
    <col min="12" max="12" width="4.21875" style="53" bestFit="1" customWidth="1"/>
    <col min="13" max="13" width="10.6640625" style="47" customWidth="1"/>
    <col min="14" max="14" width="9.77734375" style="44" bestFit="1" customWidth="1"/>
    <col min="15" max="15" width="3.109375" style="47" customWidth="1"/>
    <col min="16" max="16" width="6.5546875" style="44"/>
    <col min="17" max="18" width="7" style="44" bestFit="1" customWidth="1"/>
    <col min="19" max="16384" width="6.5546875" style="44"/>
  </cols>
  <sheetData>
    <row r="1" spans="1:15" ht="15" thickBot="1" x14ac:dyDescent="0.35">
      <c r="A1" s="108" t="s">
        <v>0</v>
      </c>
      <c r="B1" s="109" t="s">
        <v>1</v>
      </c>
      <c r="C1" s="109" t="s">
        <v>2</v>
      </c>
      <c r="D1" s="110" t="s">
        <v>2534</v>
      </c>
      <c r="E1" s="109" t="s">
        <v>3</v>
      </c>
      <c r="F1" s="110" t="s">
        <v>4</v>
      </c>
      <c r="G1" s="111" t="s">
        <v>5</v>
      </c>
      <c r="H1" s="111" t="s">
        <v>6</v>
      </c>
      <c r="I1" s="111" t="s">
        <v>3223</v>
      </c>
      <c r="J1" s="110" t="s">
        <v>3222</v>
      </c>
      <c r="K1" s="110" t="s">
        <v>3221</v>
      </c>
      <c r="L1" s="110" t="s">
        <v>8</v>
      </c>
      <c r="M1" s="112" t="s">
        <v>3227</v>
      </c>
      <c r="N1" s="113" t="s">
        <v>3226</v>
      </c>
      <c r="O1" s="109" t="s">
        <v>12</v>
      </c>
    </row>
    <row r="2" spans="1:15" x14ac:dyDescent="0.3">
      <c r="A2" s="114">
        <v>121227</v>
      </c>
      <c r="B2" s="115" t="str">
        <f>IF($A2="","",VLOOKUP($A2,'Ledenlijst 1'!$A:$K,2,0))</f>
        <v>Arentsen  Ronnie</v>
      </c>
      <c r="C2" s="115" t="str">
        <f>IF($A2="","",VLOOKUP($A2,'Ledenlijst 1'!$A:$K,4,0))</f>
        <v>BV B.V.V. '75</v>
      </c>
      <c r="D2" s="115">
        <f>IF($A2="","",VLOOKUP($A2,'Ledenlijst 1'!$A:$K,5,0))</f>
        <v>10517</v>
      </c>
      <c r="E2" s="115" t="s">
        <v>31</v>
      </c>
      <c r="F2" s="116" t="s">
        <v>16</v>
      </c>
      <c r="G2" s="117">
        <f>IF($A2="","",VLOOKUP($A2,'comp.C'!$A:$D,4,0))</f>
        <v>6.165</v>
      </c>
      <c r="H2" s="117">
        <v>6.6260000000000003</v>
      </c>
      <c r="I2" s="117">
        <f t="shared" ref="I2:I34" si="0">MAX(G2,H2)</f>
        <v>6.6260000000000003</v>
      </c>
      <c r="J2" s="116">
        <v>125</v>
      </c>
      <c r="K2" s="116" t="s">
        <v>2535</v>
      </c>
      <c r="L2" s="116" t="s">
        <v>12</v>
      </c>
      <c r="M2" s="118" t="s">
        <v>33</v>
      </c>
      <c r="N2" s="119" t="s">
        <v>33</v>
      </c>
      <c r="O2" s="120" t="str">
        <f>IF($A2="","",VLOOKUP($A2,'Ledenlijst 1'!$A:$K,3,0))</f>
        <v>M</v>
      </c>
    </row>
    <row r="3" spans="1:15" x14ac:dyDescent="0.3">
      <c r="A3" s="57">
        <v>219566</v>
      </c>
      <c r="B3" s="58" t="str">
        <f>IF($A3="","",VLOOKUP($A3,'Ledenlijst 1'!$A:$K,2,0))</f>
        <v>Ars  Willy</v>
      </c>
      <c r="C3" s="58" t="str">
        <f>IF($A3="","",VLOOKUP($A3,'Ledenlijst 1'!$A:$K,4,0))</f>
        <v>BC Ivoor Groenlo</v>
      </c>
      <c r="D3" s="58">
        <f>IF($A3="","",VLOOKUP($A3,'Ledenlijst 1'!$A:$K,5,0))</f>
        <v>10443</v>
      </c>
      <c r="E3" s="58" t="s">
        <v>9</v>
      </c>
      <c r="F3" s="59" t="s">
        <v>10</v>
      </c>
      <c r="G3" s="60" t="s">
        <v>11</v>
      </c>
      <c r="H3" s="60">
        <v>0.42299999999999999</v>
      </c>
      <c r="I3" s="60">
        <f t="shared" si="0"/>
        <v>0.42299999999999999</v>
      </c>
      <c r="J3" s="59">
        <v>15</v>
      </c>
      <c r="K3" s="59" t="s">
        <v>2535</v>
      </c>
      <c r="L3" s="59" t="s">
        <v>12</v>
      </c>
      <c r="M3" s="60" t="s">
        <v>11</v>
      </c>
      <c r="N3" s="59" t="s">
        <v>33</v>
      </c>
      <c r="O3" s="121" t="str">
        <f>IF($A3="","",VLOOKUP($A3,'Ledenlijst 1'!$A:$K,3,0))</f>
        <v>F</v>
      </c>
    </row>
    <row r="4" spans="1:15" x14ac:dyDescent="0.3">
      <c r="A4" s="61">
        <v>219566</v>
      </c>
      <c r="B4" s="58" t="str">
        <f>IF($A4="","",VLOOKUP($A4,'Ledenlijst 1'!$A:$K,2,0))</f>
        <v>Ars  Willy</v>
      </c>
      <c r="C4" s="58" t="str">
        <f>IF($A4="","",VLOOKUP($A4,'Ledenlijst 1'!$A:$K,4,0))</f>
        <v>BC Ivoor Groenlo</v>
      </c>
      <c r="D4" s="58">
        <f>IF($A4="","",VLOOKUP($A4,'Ledenlijst 1'!$A:$K,5,0))</f>
        <v>10443</v>
      </c>
      <c r="E4" s="58" t="s">
        <v>31</v>
      </c>
      <c r="F4" s="59" t="s">
        <v>32</v>
      </c>
      <c r="G4" s="60">
        <f>IF($A4="","",VLOOKUP($A4,'comp.C'!$A:$D,4,0))</f>
        <v>0.63900000000000001</v>
      </c>
      <c r="H4" s="60">
        <v>0.53900000000000003</v>
      </c>
      <c r="I4" s="60">
        <f t="shared" si="0"/>
        <v>0.63900000000000001</v>
      </c>
      <c r="J4" s="59">
        <v>27</v>
      </c>
      <c r="K4" s="59" t="s">
        <v>2535</v>
      </c>
      <c r="L4" s="59" t="s">
        <v>12</v>
      </c>
      <c r="M4" s="62" t="s">
        <v>33</v>
      </c>
      <c r="N4" s="59" t="s">
        <v>33</v>
      </c>
      <c r="O4" s="121" t="str">
        <f>IF($A4="","",VLOOKUP($A4,'Ledenlijst 1'!$A:$K,3,0))</f>
        <v>F</v>
      </c>
    </row>
    <row r="5" spans="1:15" x14ac:dyDescent="0.3">
      <c r="A5" s="61">
        <v>129340</v>
      </c>
      <c r="B5" s="58" t="str">
        <f>IF($A5="","",VLOOKUP($A5,'Ledenlijst 1'!$A:$K,2,0))</f>
        <v>Asbroek ten Rene</v>
      </c>
      <c r="C5" s="58" t="str">
        <f>IF($A5="","",VLOOKUP($A5,'Ledenlijst 1'!$A:$K,4,0))</f>
        <v>BV 't Stuupke</v>
      </c>
      <c r="D5" s="58">
        <f>IF($A5="","",VLOOKUP($A5,'Ledenlijst 1'!$A:$K,5,0))</f>
        <v>11216</v>
      </c>
      <c r="E5" s="58" t="s">
        <v>3230</v>
      </c>
      <c r="F5" s="59" t="s">
        <v>16</v>
      </c>
      <c r="G5" s="60">
        <f>IF($A5="","",VLOOKUP($A5,'comp.B'!$A:$D,4,0))</f>
        <v>0.79800000000000004</v>
      </c>
      <c r="H5" s="60">
        <v>0.73799999999999999</v>
      </c>
      <c r="I5" s="60">
        <f t="shared" si="0"/>
        <v>0.79800000000000004</v>
      </c>
      <c r="J5" s="59">
        <v>30</v>
      </c>
      <c r="K5" s="59" t="s">
        <v>2535</v>
      </c>
      <c r="L5" s="59" t="s">
        <v>19</v>
      </c>
      <c r="M5" s="62" t="s">
        <v>33</v>
      </c>
      <c r="N5" s="68" t="s">
        <v>33</v>
      </c>
      <c r="O5" s="121" t="str">
        <f>IF($A5="","",VLOOKUP($A5,'Ledenlijst 1'!$A:$K,3,0))</f>
        <v>M</v>
      </c>
    </row>
    <row r="6" spans="1:15" x14ac:dyDescent="0.3">
      <c r="A6" s="61">
        <v>129340</v>
      </c>
      <c r="B6" s="58" t="str">
        <f>IF($A6="","",VLOOKUP($A6,'Ledenlijst 1'!$A:$K,2,0))</f>
        <v>Asbroek ten Rene</v>
      </c>
      <c r="C6" s="58" t="str">
        <f>IF($A6="","",VLOOKUP($A6,'Ledenlijst 1'!$A:$K,4,0))</f>
        <v>BV 't Stuupke</v>
      </c>
      <c r="D6" s="58">
        <f>IF($A6="","",VLOOKUP($A6,'Ledenlijst 1'!$A:$K,5,0))</f>
        <v>11216</v>
      </c>
      <c r="E6" s="58" t="s">
        <v>2533</v>
      </c>
      <c r="F6" s="59" t="s">
        <v>3224</v>
      </c>
      <c r="G6" s="60">
        <f>IF($A6="","",VLOOKUP($A6,'comp.A'!$A:$D,4,0))</f>
        <v>0.53800000000000003</v>
      </c>
      <c r="H6" s="60">
        <v>0.35499999999999998</v>
      </c>
      <c r="I6" s="60">
        <f t="shared" si="0"/>
        <v>0.53800000000000003</v>
      </c>
      <c r="J6" s="59">
        <v>25</v>
      </c>
      <c r="K6" s="59" t="s">
        <v>2535</v>
      </c>
      <c r="L6" s="59" t="s">
        <v>19</v>
      </c>
      <c r="M6" s="62" t="s">
        <v>33</v>
      </c>
      <c r="N6" s="59" t="s">
        <v>33</v>
      </c>
      <c r="O6" s="121" t="str">
        <f>IF($A6="","",VLOOKUP($A6,'Ledenlijst 1'!$A:$K,3,0))</f>
        <v>M</v>
      </c>
    </row>
    <row r="7" spans="1:15" x14ac:dyDescent="0.3">
      <c r="A7" s="61">
        <v>388050</v>
      </c>
      <c r="B7" s="58" t="str">
        <f>IF($A7="","",VLOOKUP($A7,'Ledenlijst 1'!$A:$K,2,0))</f>
        <v>Beek Van Eddy</v>
      </c>
      <c r="C7" s="58" t="str">
        <f>IF($A7="","",VLOOKUP($A7,'Ledenlijst 1'!$A:$K,4,0))</f>
        <v>BV De Driesprong</v>
      </c>
      <c r="D7" s="58">
        <f>IF($A7="","",VLOOKUP($A7,'Ledenlijst 1'!$A:$K,5,0))</f>
        <v>10510</v>
      </c>
      <c r="E7" s="58" t="s">
        <v>31</v>
      </c>
      <c r="F7" s="59" t="s">
        <v>32</v>
      </c>
      <c r="G7" s="60">
        <f>IF($A7="","",VLOOKUP($A7,'comp.C'!$A:$D,4,0))</f>
        <v>0.71099999999999997</v>
      </c>
      <c r="H7" s="60" t="s">
        <v>11</v>
      </c>
      <c r="I7" s="60">
        <f t="shared" si="0"/>
        <v>0.71099999999999997</v>
      </c>
      <c r="J7" s="59">
        <v>29</v>
      </c>
      <c r="K7" s="59" t="s">
        <v>2535</v>
      </c>
      <c r="L7" s="59" t="s">
        <v>12</v>
      </c>
      <c r="M7" s="62" t="s">
        <v>33</v>
      </c>
      <c r="N7" s="68" t="s">
        <v>13</v>
      </c>
      <c r="O7" s="121" t="str">
        <f>IF($A7="","",VLOOKUP($A7,'Ledenlijst 1'!$A:$K,3,0))</f>
        <v>M</v>
      </c>
    </row>
    <row r="8" spans="1:15" x14ac:dyDescent="0.3">
      <c r="A8" s="61">
        <v>383973</v>
      </c>
      <c r="B8" s="58" t="str">
        <f>IF($A8="","",VLOOKUP($A8,'Ledenlijst 1'!$A:$K,2,0))</f>
        <v>Belling  Ricardo</v>
      </c>
      <c r="C8" s="58" t="str">
        <f>IF($A8="","",VLOOKUP($A8,'Ledenlijst 1'!$A:$K,4,0))</f>
        <v>BV De Peppel</v>
      </c>
      <c r="D8" s="58">
        <f>IF($A8="","",VLOOKUP($A8,'Ledenlijst 1'!$A:$K,5,0))</f>
        <v>15749</v>
      </c>
      <c r="E8" s="58" t="s">
        <v>31</v>
      </c>
      <c r="F8" s="59" t="s">
        <v>32</v>
      </c>
      <c r="G8" s="60">
        <f>IF($A8="","",VLOOKUP($A8,'comp.C'!$A:$D,4,0))</f>
        <v>0.82599999999999996</v>
      </c>
      <c r="H8" s="60">
        <v>0.85499999999999998</v>
      </c>
      <c r="I8" s="60">
        <f t="shared" si="0"/>
        <v>0.85499999999999998</v>
      </c>
      <c r="J8" s="59">
        <v>31</v>
      </c>
      <c r="K8" s="59" t="s">
        <v>2535</v>
      </c>
      <c r="L8" s="59" t="s">
        <v>12</v>
      </c>
      <c r="M8" s="62" t="s">
        <v>33</v>
      </c>
      <c r="N8" s="68" t="s">
        <v>13</v>
      </c>
      <c r="O8" s="121" t="str">
        <f>IF($A8="","",VLOOKUP($A8,'Ledenlijst 1'!$A:$K,3,0))</f>
        <v>M</v>
      </c>
    </row>
    <row r="9" spans="1:15" x14ac:dyDescent="0.3">
      <c r="A9" s="63">
        <v>166973</v>
      </c>
      <c r="B9" s="58" t="str">
        <f>IF($A9="","",VLOOKUP($A9,'Ledenlijst 1'!$A:$K,2,0))</f>
        <v>Berenschot  Patrick</v>
      </c>
      <c r="C9" s="58" t="str">
        <f>IF($A9="","",VLOOKUP($A9,'Ledenlijst 1'!$A:$K,4,0))</f>
        <v>BV De Driesprong</v>
      </c>
      <c r="D9" s="58">
        <f>IF($A9="","",VLOOKUP($A9,'Ledenlijst 1'!$A:$K,5,0))</f>
        <v>10510</v>
      </c>
      <c r="E9" s="58" t="s">
        <v>3230</v>
      </c>
      <c r="F9" s="59" t="s">
        <v>14</v>
      </c>
      <c r="G9" s="60">
        <f>IF($A9="","",VLOOKUP($A9,'comp.B'!$A:$D,4,0))</f>
        <v>0.47799999999999998</v>
      </c>
      <c r="H9" s="60">
        <v>0.53</v>
      </c>
      <c r="I9" s="60">
        <f t="shared" si="0"/>
        <v>0.53</v>
      </c>
      <c r="J9" s="59">
        <v>25</v>
      </c>
      <c r="K9" s="59" t="s">
        <v>2535</v>
      </c>
      <c r="L9" s="59" t="s">
        <v>12</v>
      </c>
      <c r="M9" s="62" t="s">
        <v>33</v>
      </c>
      <c r="N9" s="59" t="s">
        <v>33</v>
      </c>
      <c r="O9" s="121" t="str">
        <f>IF($A9="","",VLOOKUP($A9,'Ledenlijst 1'!$A:$K,3,0))</f>
        <v>M</v>
      </c>
    </row>
    <row r="10" spans="1:15" x14ac:dyDescent="0.3">
      <c r="A10" s="61">
        <v>166973</v>
      </c>
      <c r="B10" s="58" t="str">
        <f>IF($A10="","",VLOOKUP($A10,'Ledenlijst 1'!$A:$K,2,0))</f>
        <v>Berenschot  Patrick</v>
      </c>
      <c r="C10" s="58" t="str">
        <f>IF($A10="","",VLOOKUP($A10,'Ledenlijst 1'!$A:$K,4,0))</f>
        <v>BV De Driesprong</v>
      </c>
      <c r="D10" s="58">
        <f>IF($A10="","",VLOOKUP($A10,'Ledenlijst 1'!$A:$K,5,0))</f>
        <v>10510</v>
      </c>
      <c r="E10" s="58" t="s">
        <v>31</v>
      </c>
      <c r="F10" s="59" t="s">
        <v>14</v>
      </c>
      <c r="G10" s="60">
        <f>IF($A10="","",VLOOKUP($A10,'comp.C'!$A:$D,4,0))</f>
        <v>3.1190000000000002</v>
      </c>
      <c r="H10" s="60" t="s">
        <v>11</v>
      </c>
      <c r="I10" s="60">
        <f t="shared" si="0"/>
        <v>3.1190000000000002</v>
      </c>
      <c r="J10" s="59">
        <v>90</v>
      </c>
      <c r="K10" s="59" t="s">
        <v>2535</v>
      </c>
      <c r="L10" s="59" t="s">
        <v>12</v>
      </c>
      <c r="M10" s="62" t="s">
        <v>33</v>
      </c>
      <c r="N10" s="59" t="s">
        <v>17</v>
      </c>
      <c r="O10" s="121" t="str">
        <f>IF($A10="","",VLOOKUP($A10,'Ledenlijst 1'!$A:$K,3,0))</f>
        <v>M</v>
      </c>
    </row>
    <row r="11" spans="1:15" x14ac:dyDescent="0.3">
      <c r="A11" s="57">
        <v>173533</v>
      </c>
      <c r="B11" s="58" t="str">
        <f>IF($A11="","",VLOOKUP($A11,'Ledenlijst 1'!$A:$K,2,0))</f>
        <v>Blanken  Robert</v>
      </c>
      <c r="C11" s="58" t="str">
        <f>IF($A11="","",VLOOKUP($A11,'Ledenlijst 1'!$A:$K,4,0))</f>
        <v>BV Grensstoters Rekken</v>
      </c>
      <c r="D11" s="58">
        <f>IF($A11="","",VLOOKUP($A11,'Ledenlijst 1'!$A:$K,5,0))</f>
        <v>10439</v>
      </c>
      <c r="E11" s="58" t="s">
        <v>3230</v>
      </c>
      <c r="F11" s="59" t="s">
        <v>14</v>
      </c>
      <c r="G11" s="60">
        <v>0.40699999999999997</v>
      </c>
      <c r="H11" s="60" t="s">
        <v>11</v>
      </c>
      <c r="I11" s="60">
        <f t="shared" si="0"/>
        <v>0.40699999999999997</v>
      </c>
      <c r="J11" s="59">
        <v>25</v>
      </c>
      <c r="K11" s="59" t="s">
        <v>2530</v>
      </c>
      <c r="L11" s="59" t="s">
        <v>12</v>
      </c>
      <c r="M11" s="60" t="s">
        <v>11</v>
      </c>
      <c r="N11" s="59" t="s">
        <v>11</v>
      </c>
      <c r="O11" s="121" t="str">
        <f>IF($A11="","",VLOOKUP($A11,'Ledenlijst 1'!$A:$K,3,0))</f>
        <v>M</v>
      </c>
    </row>
    <row r="12" spans="1:15" x14ac:dyDescent="0.3">
      <c r="A12" s="57">
        <v>155295</v>
      </c>
      <c r="B12" s="58" t="str">
        <f>IF($A12="","",VLOOKUP($A12,'Ledenlijst 1'!$A:$K,2,0))</f>
        <v>Boeijink  Henk</v>
      </c>
      <c r="C12" s="58" t="str">
        <f>IF($A12="","",VLOOKUP($A12,'Ledenlijst 1'!$A:$K,4,0))</f>
        <v>BV 't Heukske</v>
      </c>
      <c r="D12" s="58">
        <f>IF($A12="","",VLOOKUP($A12,'Ledenlijst 1'!$A:$K,5,0))</f>
        <v>10455</v>
      </c>
      <c r="E12" s="58" t="s">
        <v>9</v>
      </c>
      <c r="F12" s="59" t="s">
        <v>10</v>
      </c>
      <c r="G12" s="60" t="s">
        <v>11</v>
      </c>
      <c r="H12" s="60">
        <v>0.96799999999999997</v>
      </c>
      <c r="I12" s="60">
        <f t="shared" si="0"/>
        <v>0.96799999999999997</v>
      </c>
      <c r="J12" s="59">
        <v>36</v>
      </c>
      <c r="K12" s="59" t="s">
        <v>2535</v>
      </c>
      <c r="L12" s="59" t="s">
        <v>12</v>
      </c>
      <c r="M12" s="60" t="s">
        <v>11</v>
      </c>
      <c r="N12" s="59" t="s">
        <v>13</v>
      </c>
      <c r="O12" s="121" t="str">
        <f>IF($A12="","",VLOOKUP($A12,'Ledenlijst 1'!$A:$K,3,0))</f>
        <v>M</v>
      </c>
    </row>
    <row r="13" spans="1:15" x14ac:dyDescent="0.3">
      <c r="A13" s="103">
        <v>110352</v>
      </c>
      <c r="B13" s="58" t="str">
        <f>IF($A13="","",VLOOKUP($A13,'Ledenlijst 1'!$A:$K,2,0))</f>
        <v>Bongers  Tonnie</v>
      </c>
      <c r="C13" s="58" t="str">
        <f>IF($A13="","",VLOOKUP($A13,'Ledenlijst 1'!$A:$K,4,0))</f>
        <v>BV 't Kevelder</v>
      </c>
      <c r="D13" s="58">
        <f>IF($A13="","",VLOOKUP($A13,'Ledenlijst 1'!$A:$K,5,0))</f>
        <v>10438</v>
      </c>
      <c r="E13" s="58" t="s">
        <v>31</v>
      </c>
      <c r="F13" s="59" t="s">
        <v>18</v>
      </c>
      <c r="G13" s="60">
        <v>10.513</v>
      </c>
      <c r="H13" s="60" t="s">
        <v>11</v>
      </c>
      <c r="I13" s="60">
        <f t="shared" si="0"/>
        <v>10.513</v>
      </c>
      <c r="J13" s="59">
        <v>160</v>
      </c>
      <c r="K13" s="59" t="s">
        <v>2535</v>
      </c>
      <c r="L13" s="59" t="s">
        <v>12</v>
      </c>
      <c r="M13" s="62" t="s">
        <v>33</v>
      </c>
      <c r="N13" s="59" t="s">
        <v>11</v>
      </c>
      <c r="O13" s="121" t="str">
        <f>IF($A13="","",VLOOKUP($A13,'Ledenlijst 1'!$A:$K,3,0))</f>
        <v>M</v>
      </c>
    </row>
    <row r="14" spans="1:15" x14ac:dyDescent="0.3">
      <c r="A14" s="57">
        <v>229722</v>
      </c>
      <c r="B14" s="58" t="str">
        <f>IF($A14="","",VLOOKUP($A14,'Ledenlijst 1'!$A:$K,2,0))</f>
        <v>Bos  Lakchai</v>
      </c>
      <c r="C14" s="58" t="str">
        <f>IF($A14="","",VLOOKUP($A14,'Ledenlijst 1'!$A:$K,4,0))</f>
        <v>BC Bousema Lochem</v>
      </c>
      <c r="D14" s="58">
        <f>IF($A14="","",VLOOKUP($A14,'Ledenlijst 1'!$A:$K,5,0))</f>
        <v>13482</v>
      </c>
      <c r="E14" s="58" t="s">
        <v>2533</v>
      </c>
      <c r="F14" s="59" t="s">
        <v>18</v>
      </c>
      <c r="G14" s="60" t="str">
        <f>IF($A14="","",VLOOKUP($A14,'comp.A'!$A:$D,4,0))</f>
        <v>n.v.t.</v>
      </c>
      <c r="H14" s="60">
        <v>0.42</v>
      </c>
      <c r="I14" s="60">
        <f t="shared" si="0"/>
        <v>0.42</v>
      </c>
      <c r="J14" s="59">
        <v>25</v>
      </c>
      <c r="K14" s="59" t="s">
        <v>2535</v>
      </c>
      <c r="L14" s="59" t="s">
        <v>28</v>
      </c>
      <c r="M14" s="62" t="s">
        <v>11</v>
      </c>
      <c r="N14" s="59" t="s">
        <v>33</v>
      </c>
      <c r="O14" s="121" t="str">
        <f>IF($A14="","",VLOOKUP($A14,'Ledenlijst 1'!$A:$K,3,0))</f>
        <v>M</v>
      </c>
    </row>
    <row r="15" spans="1:15" x14ac:dyDescent="0.3">
      <c r="A15" s="61">
        <v>117304</v>
      </c>
      <c r="B15" s="58" t="str">
        <f>IF($A15="","",VLOOKUP($A15,'Ledenlijst 1'!$A:$K,2,0))</f>
        <v>Bouwmeesters  Jurgen</v>
      </c>
      <c r="C15" s="58" t="str">
        <f>IF($A15="","",VLOOKUP($A15,'Ledenlijst 1'!$A:$K,4,0))</f>
        <v>BV 't Stuupke</v>
      </c>
      <c r="D15" s="58">
        <f>IF($A15="","",VLOOKUP($A15,'Ledenlijst 1'!$A:$K,5,0))</f>
        <v>11216</v>
      </c>
      <c r="E15" s="58" t="s">
        <v>9</v>
      </c>
      <c r="F15" s="59" t="s">
        <v>18</v>
      </c>
      <c r="G15" s="60" t="s">
        <v>11</v>
      </c>
      <c r="H15" s="60">
        <v>2.9550000000000001</v>
      </c>
      <c r="I15" s="60">
        <f t="shared" si="0"/>
        <v>2.9550000000000001</v>
      </c>
      <c r="J15" s="59">
        <v>75</v>
      </c>
      <c r="K15" s="59" t="s">
        <v>2530</v>
      </c>
      <c r="L15" s="59" t="s">
        <v>12</v>
      </c>
      <c r="M15" s="62" t="s">
        <v>11</v>
      </c>
      <c r="N15" s="59" t="s">
        <v>17</v>
      </c>
      <c r="O15" s="121" t="str">
        <f>IF($A15="","",VLOOKUP($A15,'Ledenlijst 1'!$A:$K,3,0))</f>
        <v>M</v>
      </c>
    </row>
    <row r="16" spans="1:15" x14ac:dyDescent="0.3">
      <c r="A16" s="61">
        <v>126722</v>
      </c>
      <c r="B16" s="58" t="str">
        <f>IF($A16="","",VLOOKUP($A16,'Ledenlijst 1'!$A:$K,2,0))</f>
        <v>Braak ter Brian</v>
      </c>
      <c r="C16" s="58" t="str">
        <f>IF($A16="","",VLOOKUP($A16,'Ledenlijst 1'!$A:$K,4,0))</f>
        <v>BV 't Stuupke</v>
      </c>
      <c r="D16" s="58">
        <f>IF($A16="","",VLOOKUP($A16,'Ledenlijst 1'!$A:$K,5,0))</f>
        <v>11216</v>
      </c>
      <c r="E16" s="58" t="s">
        <v>3230</v>
      </c>
      <c r="F16" s="59" t="s">
        <v>16</v>
      </c>
      <c r="G16" s="60">
        <f>IF($A16="","",VLOOKUP($A16,'comp.B'!$A:$D,4,0))</f>
        <v>0.77300000000000002</v>
      </c>
      <c r="H16" s="60">
        <v>0.64400000000000002</v>
      </c>
      <c r="I16" s="60">
        <f t="shared" si="0"/>
        <v>0.77300000000000002</v>
      </c>
      <c r="J16" s="59">
        <v>30</v>
      </c>
      <c r="K16" s="59" t="s">
        <v>2535</v>
      </c>
      <c r="L16" s="59" t="s">
        <v>12</v>
      </c>
      <c r="M16" s="62" t="s">
        <v>33</v>
      </c>
      <c r="N16" s="59" t="s">
        <v>13</v>
      </c>
      <c r="O16" s="121" t="str">
        <f>IF($A16="","",VLOOKUP($A16,'Ledenlijst 1'!$A:$K,3,0))</f>
        <v>M</v>
      </c>
    </row>
    <row r="17" spans="1:15" x14ac:dyDescent="0.3">
      <c r="A17" s="61">
        <v>126722</v>
      </c>
      <c r="B17" s="58" t="str">
        <f>IF($A17="","",VLOOKUP($A17,'Ledenlijst 1'!$A:$K,2,0))</f>
        <v>Braak ter Brian</v>
      </c>
      <c r="C17" s="58" t="str">
        <f>IF($A17="","",VLOOKUP($A17,'Ledenlijst 1'!$A:$K,4,0))</f>
        <v>BV 't Stuupke</v>
      </c>
      <c r="D17" s="58">
        <f>IF($A17="","",VLOOKUP($A17,'Ledenlijst 1'!$A:$K,5,0))</f>
        <v>11216</v>
      </c>
      <c r="E17" s="58" t="s">
        <v>2533</v>
      </c>
      <c r="F17" s="59" t="s">
        <v>18</v>
      </c>
      <c r="G17" s="60">
        <f>IF($A17="","",VLOOKUP($A17,'comp.A'!$A:$D,4,0))</f>
        <v>0.56299999999999994</v>
      </c>
      <c r="H17" s="60">
        <v>0.48899999999999999</v>
      </c>
      <c r="I17" s="60">
        <f t="shared" si="0"/>
        <v>0.56299999999999994</v>
      </c>
      <c r="J17" s="59">
        <v>25</v>
      </c>
      <c r="K17" s="59" t="s">
        <v>2535</v>
      </c>
      <c r="L17" s="59" t="s">
        <v>12</v>
      </c>
      <c r="M17" s="62" t="s">
        <v>33</v>
      </c>
      <c r="N17" s="68" t="s">
        <v>33</v>
      </c>
      <c r="O17" s="121" t="str">
        <f>IF($A17="","",VLOOKUP($A17,'Ledenlijst 1'!$A:$K,3,0))</f>
        <v>M</v>
      </c>
    </row>
    <row r="18" spans="1:15" x14ac:dyDescent="0.3">
      <c r="A18" s="61">
        <v>105608</v>
      </c>
      <c r="B18" s="58" t="str">
        <f>IF($A18="","",VLOOKUP($A18,'Ledenlijst 1'!$A:$K,2,0))</f>
        <v>Broekhuis  Kevin</v>
      </c>
      <c r="C18" s="58" t="str">
        <f>IF($A18="","",VLOOKUP($A18,'Ledenlijst 1'!$A:$K,4,0))</f>
        <v>BV 't Stuupke</v>
      </c>
      <c r="D18" s="58">
        <f>IF($A18="","",VLOOKUP($A18,'Ledenlijst 1'!$A:$K,5,0))</f>
        <v>11216</v>
      </c>
      <c r="E18" s="58" t="s">
        <v>3230</v>
      </c>
      <c r="F18" s="59" t="s">
        <v>14</v>
      </c>
      <c r="G18" s="60" t="str">
        <f>IF($A18="","",VLOOKUP($A18,'comp.B'!$A:$D,4,0))</f>
        <v>n.v.t.</v>
      </c>
      <c r="H18" s="60">
        <v>0.42</v>
      </c>
      <c r="I18" s="60">
        <f t="shared" si="0"/>
        <v>0.42</v>
      </c>
      <c r="J18" s="59">
        <v>25</v>
      </c>
      <c r="K18" s="59" t="s">
        <v>2535</v>
      </c>
      <c r="L18" s="59" t="s">
        <v>12</v>
      </c>
      <c r="M18" s="62" t="s">
        <v>11</v>
      </c>
      <c r="N18" s="59" t="s">
        <v>13</v>
      </c>
      <c r="O18" s="121" t="str">
        <f>IF($A18="","",VLOOKUP($A18,'Ledenlijst 1'!$A:$K,3,0))</f>
        <v>M</v>
      </c>
    </row>
    <row r="19" spans="1:15" x14ac:dyDescent="0.3">
      <c r="A19" s="61">
        <v>105608</v>
      </c>
      <c r="B19" s="58" t="str">
        <f>IF($A19="","",VLOOKUP($A19,'Ledenlijst 1'!$A:$K,2,0))</f>
        <v>Broekhuis  Kevin</v>
      </c>
      <c r="C19" s="58" t="str">
        <f>IF($A19="","",VLOOKUP($A19,'Ledenlijst 1'!$A:$K,4,0))</f>
        <v>BV 't Stuupke</v>
      </c>
      <c r="D19" s="58">
        <f>IF($A19="","",VLOOKUP($A19,'Ledenlijst 1'!$A:$K,5,0))</f>
        <v>11216</v>
      </c>
      <c r="E19" s="58" t="s">
        <v>2533</v>
      </c>
      <c r="F19" s="59" t="s">
        <v>16</v>
      </c>
      <c r="G19" s="60">
        <f>IF($A19="","",VLOOKUP($A19,'comp.A'!$A:$D,4,0))</f>
        <v>0.38200000000000001</v>
      </c>
      <c r="H19" s="60" t="s">
        <v>11</v>
      </c>
      <c r="I19" s="60">
        <f t="shared" si="0"/>
        <v>0.38200000000000001</v>
      </c>
      <c r="J19" s="59">
        <v>20</v>
      </c>
      <c r="K19" s="59" t="s">
        <v>2535</v>
      </c>
      <c r="L19" s="59" t="s">
        <v>12</v>
      </c>
      <c r="M19" s="62" t="s">
        <v>33</v>
      </c>
      <c r="N19" s="59" t="s">
        <v>17</v>
      </c>
      <c r="O19" s="121" t="str">
        <f>IF($A19="","",VLOOKUP($A19,'Ledenlijst 1'!$A:$K,3,0))</f>
        <v>M</v>
      </c>
    </row>
    <row r="20" spans="1:15" x14ac:dyDescent="0.3">
      <c r="A20" s="61">
        <v>264215</v>
      </c>
      <c r="B20" s="58" t="str">
        <f>IF($A20="","",VLOOKUP($A20,'Ledenlijst 1'!$A:$K,2,0))</f>
        <v>Bulthuis  Jan</v>
      </c>
      <c r="C20" s="58" t="str">
        <f>IF($A20="","",VLOOKUP($A20,'Ledenlijst 1'!$A:$K,4,0))</f>
        <v>BV 't Kevelder</v>
      </c>
      <c r="D20" s="58">
        <f>IF($A20="","",VLOOKUP($A20,'Ledenlijst 1'!$A:$K,5,0))</f>
        <v>10438</v>
      </c>
      <c r="E20" s="58" t="s">
        <v>9</v>
      </c>
      <c r="F20" s="59" t="s">
        <v>10</v>
      </c>
      <c r="G20" s="60" t="s">
        <v>11</v>
      </c>
      <c r="H20" s="60">
        <v>1.1779999999999999</v>
      </c>
      <c r="I20" s="60">
        <f t="shared" si="0"/>
        <v>1.1779999999999999</v>
      </c>
      <c r="J20" s="59">
        <v>36</v>
      </c>
      <c r="K20" s="59" t="s">
        <v>2535</v>
      </c>
      <c r="L20" s="59" t="s">
        <v>12</v>
      </c>
      <c r="M20" s="60" t="s">
        <v>11</v>
      </c>
      <c r="N20" s="59" t="s">
        <v>33</v>
      </c>
      <c r="O20" s="121" t="str">
        <f>IF($A20="","",VLOOKUP($A20,'Ledenlijst 1'!$A:$K,3,0))</f>
        <v>M</v>
      </c>
    </row>
    <row r="21" spans="1:15" x14ac:dyDescent="0.3">
      <c r="A21" s="63">
        <v>264215</v>
      </c>
      <c r="B21" s="58" t="str">
        <f>IF($A21="","",VLOOKUP($A21,'Ledenlijst 1'!$A:$K,2,0))</f>
        <v>Bulthuis  Jan</v>
      </c>
      <c r="C21" s="58" t="str">
        <f>IF($A21="","",VLOOKUP($A21,'Ledenlijst 1'!$A:$K,4,0))</f>
        <v>BV 't Kevelder</v>
      </c>
      <c r="D21" s="58">
        <f>IF($A21="","",VLOOKUP($A21,'Ledenlijst 1'!$A:$K,5,0))</f>
        <v>10438</v>
      </c>
      <c r="E21" s="58" t="s">
        <v>3230</v>
      </c>
      <c r="F21" s="59" t="s">
        <v>10</v>
      </c>
      <c r="G21" s="60" t="str">
        <f>IF($A21="","",VLOOKUP($A21,'comp.B'!$A:$D,4,0))</f>
        <v>n.v.t.</v>
      </c>
      <c r="H21" s="64">
        <v>0.377</v>
      </c>
      <c r="I21" s="60">
        <f t="shared" si="0"/>
        <v>0.377</v>
      </c>
      <c r="J21" s="59">
        <v>19</v>
      </c>
      <c r="K21" s="59" t="s">
        <v>2535</v>
      </c>
      <c r="L21" s="59" t="s">
        <v>19</v>
      </c>
      <c r="M21" s="62" t="s">
        <v>11</v>
      </c>
      <c r="N21" s="59" t="s">
        <v>33</v>
      </c>
      <c r="O21" s="121" t="str">
        <f>IF($A21="","",VLOOKUP($A21,'Ledenlijst 1'!$A:$K,3,0))</f>
        <v>M</v>
      </c>
    </row>
    <row r="22" spans="1:15" x14ac:dyDescent="0.3">
      <c r="A22" s="61">
        <v>264215</v>
      </c>
      <c r="B22" s="58" t="str">
        <f>IF($A22="","",VLOOKUP($A22,'Ledenlijst 1'!$A:$K,2,0))</f>
        <v>Bulthuis  Jan</v>
      </c>
      <c r="C22" s="58" t="str">
        <f>IF($A22="","",VLOOKUP($A22,'Ledenlijst 1'!$A:$K,4,0))</f>
        <v>BV 't Kevelder</v>
      </c>
      <c r="D22" s="58">
        <f>IF($A22="","",VLOOKUP($A22,'Ledenlijst 1'!$A:$K,5,0))</f>
        <v>10438</v>
      </c>
      <c r="E22" s="58" t="s">
        <v>31</v>
      </c>
      <c r="F22" s="59" t="s">
        <v>14</v>
      </c>
      <c r="G22" s="60">
        <f>IF($A22="","",VLOOKUP($A22,'comp.C'!$A:$D,4,0))</f>
        <v>2.367</v>
      </c>
      <c r="H22" s="60">
        <v>2.5430000000000001</v>
      </c>
      <c r="I22" s="60">
        <f t="shared" si="0"/>
        <v>2.5430000000000001</v>
      </c>
      <c r="J22" s="59">
        <v>90</v>
      </c>
      <c r="K22" s="59" t="s">
        <v>2535</v>
      </c>
      <c r="L22" s="59" t="s">
        <v>12</v>
      </c>
      <c r="M22" s="62" t="s">
        <v>33</v>
      </c>
      <c r="N22" s="59" t="s">
        <v>33</v>
      </c>
      <c r="O22" s="121" t="str">
        <f>IF($A22="","",VLOOKUP($A22,'Ledenlijst 1'!$A:$K,3,0))</f>
        <v>M</v>
      </c>
    </row>
    <row r="23" spans="1:15" x14ac:dyDescent="0.3">
      <c r="A23" s="61">
        <v>108390</v>
      </c>
      <c r="B23" s="58" t="str">
        <f>IF($A23="","",VLOOKUP($A23,'Ledenlijst 1'!$A:$K,2,0))</f>
        <v>Bussink  Andre</v>
      </c>
      <c r="C23" s="58" t="str">
        <f>IF($A23="","",VLOOKUP($A23,'Ledenlijst 1'!$A:$K,4,0))</f>
        <v>BV De Leeuw</v>
      </c>
      <c r="D23" s="58">
        <f>IF($A23="","",VLOOKUP($A23,'Ledenlijst 1'!$A:$K,5,0))</f>
        <v>10513</v>
      </c>
      <c r="E23" s="58" t="s">
        <v>3230</v>
      </c>
      <c r="F23" s="59" t="s">
        <v>14</v>
      </c>
      <c r="G23" s="60">
        <f>IF($A23="","",VLOOKUP($A23,'comp.B'!$A:$D,4,0))</f>
        <v>0.495</v>
      </c>
      <c r="H23" s="60">
        <v>0.41299999999999998</v>
      </c>
      <c r="I23" s="60">
        <f t="shared" si="0"/>
        <v>0.495</v>
      </c>
      <c r="J23" s="59">
        <v>25</v>
      </c>
      <c r="K23" s="59" t="s">
        <v>2535</v>
      </c>
      <c r="L23" s="59" t="s">
        <v>19</v>
      </c>
      <c r="M23" s="62" t="s">
        <v>33</v>
      </c>
      <c r="N23" s="59" t="s">
        <v>33</v>
      </c>
      <c r="O23" s="121" t="str">
        <f>IF($A23="","",VLOOKUP($A23,'Ledenlijst 1'!$A:$K,3,0))</f>
        <v>M</v>
      </c>
    </row>
    <row r="24" spans="1:15" x14ac:dyDescent="0.3">
      <c r="A24" s="61">
        <v>108390</v>
      </c>
      <c r="B24" s="58" t="str">
        <f>IF($A24="","",VLOOKUP($A24,'Ledenlijst 1'!$A:$K,2,0))</f>
        <v>Bussink  Andre</v>
      </c>
      <c r="C24" s="58" t="str">
        <f>IF($A24="","",VLOOKUP($A24,'Ledenlijst 1'!$A:$K,4,0))</f>
        <v>BV De Leeuw</v>
      </c>
      <c r="D24" s="58">
        <f>IF($A24="","",VLOOKUP($A24,'Ledenlijst 1'!$A:$K,5,0))</f>
        <v>10513</v>
      </c>
      <c r="E24" s="58" t="s">
        <v>2533</v>
      </c>
      <c r="F24" s="59" t="s">
        <v>16</v>
      </c>
      <c r="G24" s="60" t="str">
        <f>IF($A24="","",VLOOKUP($A24,'comp.A'!$A:$D,4,0))</f>
        <v>n.v.t.</v>
      </c>
      <c r="H24" s="60">
        <v>0.29099999999999998</v>
      </c>
      <c r="I24" s="60">
        <f t="shared" si="0"/>
        <v>0.29099999999999998</v>
      </c>
      <c r="J24" s="59">
        <v>15</v>
      </c>
      <c r="K24" s="59" t="s">
        <v>2535</v>
      </c>
      <c r="L24" s="59" t="s">
        <v>12</v>
      </c>
      <c r="M24" s="62" t="s">
        <v>11</v>
      </c>
      <c r="N24" s="68" t="s">
        <v>13</v>
      </c>
      <c r="O24" s="121" t="str">
        <f>IF($A24="","",VLOOKUP($A24,'Ledenlijst 1'!$A:$K,3,0))</f>
        <v>M</v>
      </c>
    </row>
    <row r="25" spans="1:15" x14ac:dyDescent="0.3">
      <c r="A25" s="61">
        <v>176656</v>
      </c>
      <c r="B25" s="58" t="str">
        <f>IF($A25="","",VLOOKUP($A25,'Ledenlijst 1'!$A:$K,2,0))</f>
        <v>Damen  Marc</v>
      </c>
      <c r="C25" s="58" t="str">
        <f>IF($A25="","",VLOOKUP($A25,'Ledenlijst 1'!$A:$K,4,0))</f>
        <v>BV 't Stuupke</v>
      </c>
      <c r="D25" s="58">
        <f>IF($A25="","",VLOOKUP($A25,'Ledenlijst 1'!$A:$K,5,0))</f>
        <v>11216</v>
      </c>
      <c r="E25" s="58" t="s">
        <v>3230</v>
      </c>
      <c r="F25" s="59" t="s">
        <v>16</v>
      </c>
      <c r="G25" s="60">
        <f>IF($A25="","",VLOOKUP($A25,'comp.B'!$A:$D,4,0))</f>
        <v>0.66600000000000004</v>
      </c>
      <c r="H25" s="60" t="s">
        <v>11</v>
      </c>
      <c r="I25" s="60">
        <f t="shared" si="0"/>
        <v>0.66600000000000004</v>
      </c>
      <c r="J25" s="59">
        <v>30</v>
      </c>
      <c r="K25" s="59" t="s">
        <v>2535</v>
      </c>
      <c r="L25" s="59" t="s">
        <v>12</v>
      </c>
      <c r="M25" s="62" t="s">
        <v>33</v>
      </c>
      <c r="N25" s="59" t="s">
        <v>17</v>
      </c>
      <c r="O25" s="121" t="str">
        <f>IF($A25="","",VLOOKUP($A25,'Ledenlijst 1'!$A:$K,3,0))</f>
        <v>M</v>
      </c>
    </row>
    <row r="26" spans="1:15" x14ac:dyDescent="0.3">
      <c r="A26" s="61">
        <v>176656</v>
      </c>
      <c r="B26" s="58" t="str">
        <f>IF($A26="","",VLOOKUP($A26,'Ledenlijst 1'!$A:$K,2,0))</f>
        <v>Damen  Marc</v>
      </c>
      <c r="C26" s="58" t="str">
        <f>IF($A26="","",VLOOKUP($A26,'Ledenlijst 1'!$A:$K,4,0))</f>
        <v>BV 't Stuupke</v>
      </c>
      <c r="D26" s="58">
        <f>IF($A26="","",VLOOKUP($A26,'Ledenlijst 1'!$A:$K,5,0))</f>
        <v>11216</v>
      </c>
      <c r="E26" s="58" t="s">
        <v>2533</v>
      </c>
      <c r="F26" s="59" t="s">
        <v>18</v>
      </c>
      <c r="G26" s="60">
        <f>IF($A26="","",VLOOKUP($A26,'comp.A'!$A:$D,4,0))</f>
        <v>0.505</v>
      </c>
      <c r="H26" s="60">
        <v>0.42299999999999999</v>
      </c>
      <c r="I26" s="60">
        <f t="shared" si="0"/>
        <v>0.505</v>
      </c>
      <c r="J26" s="59">
        <v>25</v>
      </c>
      <c r="K26" s="59" t="s">
        <v>2535</v>
      </c>
      <c r="L26" s="59" t="s">
        <v>12</v>
      </c>
      <c r="M26" s="62" t="s">
        <v>33</v>
      </c>
      <c r="N26" s="59" t="s">
        <v>13</v>
      </c>
      <c r="O26" s="121" t="str">
        <f>IF($A26="","",VLOOKUP($A26,'Ledenlijst 1'!$A:$K,3,0))</f>
        <v>M</v>
      </c>
    </row>
    <row r="27" spans="1:15" x14ac:dyDescent="0.3">
      <c r="A27" s="57">
        <v>128442</v>
      </c>
      <c r="B27" s="58" t="str">
        <f>IF($A27="","",VLOOKUP($A27,'Ledenlijst 1'!$A:$K,2,0))</f>
        <v>Damen  Natasja</v>
      </c>
      <c r="C27" s="58" t="str">
        <f>IF($A27="","",VLOOKUP($A27,'Ledenlijst 1'!$A:$K,4,0))</f>
        <v>BV 't Stuupke</v>
      </c>
      <c r="D27" s="58">
        <f>IF($A27="","",VLOOKUP($A27,'Ledenlijst 1'!$A:$K,5,0))</f>
        <v>11216</v>
      </c>
      <c r="E27" s="58" t="s">
        <v>2533</v>
      </c>
      <c r="F27" s="59" t="s">
        <v>18</v>
      </c>
      <c r="G27" s="60">
        <f>IF($A27="","",VLOOKUP($A27,'comp.A'!$A:$D,4,0))</f>
        <v>0.29899999999999999</v>
      </c>
      <c r="H27" s="60" t="s">
        <v>11</v>
      </c>
      <c r="I27" s="60">
        <f t="shared" ref="I27" si="1">MAX(G27,H27)</f>
        <v>0.29899999999999999</v>
      </c>
      <c r="J27" s="59">
        <v>25</v>
      </c>
      <c r="K27" s="59" t="s">
        <v>2535</v>
      </c>
      <c r="L27" s="59" t="s">
        <v>12</v>
      </c>
      <c r="M27" s="60" t="s">
        <v>33</v>
      </c>
      <c r="N27" s="59" t="s">
        <v>13</v>
      </c>
      <c r="O27" s="121" t="str">
        <f>IF($A27="","",VLOOKUP($A27,'Ledenlijst 1'!$A:$K,3,0))</f>
        <v>F</v>
      </c>
    </row>
    <row r="28" spans="1:15" x14ac:dyDescent="0.3">
      <c r="A28" s="57">
        <v>131412</v>
      </c>
      <c r="B28" s="58" t="str">
        <f>IF($A28="","",VLOOKUP($A28,'Ledenlijst 1'!$A:$K,2,0))</f>
        <v>Deegens  Bennie</v>
      </c>
      <c r="C28" s="58" t="str">
        <f>IF($A28="","",VLOOKUP($A28,'Ledenlijst 1'!$A:$K,4,0))</f>
        <v>BV 't Wapen Van Borculo</v>
      </c>
      <c r="D28" s="58">
        <f>IF($A28="","",VLOOKUP($A28,'Ledenlijst 1'!$A:$K,5,0))</f>
        <v>12816</v>
      </c>
      <c r="E28" s="58" t="s">
        <v>9</v>
      </c>
      <c r="F28" s="59" t="s">
        <v>16</v>
      </c>
      <c r="G28" s="60" t="s">
        <v>11</v>
      </c>
      <c r="H28" s="60">
        <v>1.7529999999999999</v>
      </c>
      <c r="I28" s="60">
        <f t="shared" si="0"/>
        <v>1.7529999999999999</v>
      </c>
      <c r="J28" s="59">
        <v>55</v>
      </c>
      <c r="K28" s="59" t="s">
        <v>2535</v>
      </c>
      <c r="L28" s="59" t="s">
        <v>12</v>
      </c>
      <c r="M28" s="60" t="s">
        <v>11</v>
      </c>
      <c r="N28" s="59" t="s">
        <v>33</v>
      </c>
      <c r="O28" s="121" t="str">
        <f>IF($A28="","",VLOOKUP($A28,'Ledenlijst 1'!$A:$K,3,0))</f>
        <v>M</v>
      </c>
    </row>
    <row r="29" spans="1:15" x14ac:dyDescent="0.3">
      <c r="A29" s="61">
        <v>131412</v>
      </c>
      <c r="B29" s="58" t="str">
        <f>IF($A29="","",VLOOKUP($A29,'Ledenlijst 1'!$A:$K,2,0))</f>
        <v>Deegens  Bennie</v>
      </c>
      <c r="C29" s="58" t="str">
        <f>IF($A29="","",VLOOKUP($A29,'Ledenlijst 1'!$A:$K,4,0))</f>
        <v>BV 't Wapen Van Borculo</v>
      </c>
      <c r="D29" s="58">
        <f>IF($A29="","",VLOOKUP($A29,'Ledenlijst 1'!$A:$K,5,0))</f>
        <v>12816</v>
      </c>
      <c r="E29" s="58" t="s">
        <v>2533</v>
      </c>
      <c r="F29" s="59" t="s">
        <v>16</v>
      </c>
      <c r="G29" s="60" t="str">
        <f>IF($A29="","",VLOOKUP($A29,'comp.A'!$A:$D,4,0))</f>
        <v>n.v.t.</v>
      </c>
      <c r="H29" s="60">
        <v>0.39900000000000002</v>
      </c>
      <c r="I29" s="60">
        <f t="shared" si="0"/>
        <v>0.39900000000000002</v>
      </c>
      <c r="J29" s="59">
        <v>20</v>
      </c>
      <c r="K29" s="59" t="s">
        <v>2530</v>
      </c>
      <c r="L29" s="59" t="s">
        <v>12</v>
      </c>
      <c r="M29" s="62" t="s">
        <v>11</v>
      </c>
      <c r="N29" s="68" t="s">
        <v>17</v>
      </c>
      <c r="O29" s="121" t="str">
        <f>IF($A29="","",VLOOKUP($A29,'Ledenlijst 1'!$A:$K,3,0))</f>
        <v>M</v>
      </c>
    </row>
    <row r="30" spans="1:15" x14ac:dyDescent="0.3">
      <c r="A30" s="57">
        <v>387862</v>
      </c>
      <c r="B30" s="58" t="str">
        <f>IF($A30="","",VLOOKUP($A30,'Ledenlijst 1'!$A:$K,2,0))</f>
        <v>Deegens-Wolterink  Agnes</v>
      </c>
      <c r="C30" s="58" t="str">
        <f>IF($A30="","",VLOOKUP($A30,'Ledenlijst 1'!$A:$K,4,0))</f>
        <v>BV 't Wapen Van Borculo</v>
      </c>
      <c r="D30" s="58">
        <f>IF($A30="","",VLOOKUP($A30,'Ledenlijst 1'!$A:$K,5,0))</f>
        <v>12816</v>
      </c>
      <c r="E30" s="58" t="s">
        <v>31</v>
      </c>
      <c r="F30" s="59" t="s">
        <v>32</v>
      </c>
      <c r="G30" s="60">
        <v>0.7</v>
      </c>
      <c r="H30" s="60" t="s">
        <v>11</v>
      </c>
      <c r="I30" s="60">
        <f t="shared" si="0"/>
        <v>0.7</v>
      </c>
      <c r="J30" s="59">
        <v>29</v>
      </c>
      <c r="K30" s="59" t="s">
        <v>2530</v>
      </c>
      <c r="L30" s="59" t="s">
        <v>12</v>
      </c>
      <c r="M30" s="60">
        <v>0.99950617283950616</v>
      </c>
      <c r="N30" s="59" t="s">
        <v>11</v>
      </c>
      <c r="O30" s="121" t="str">
        <f>IF($A30="","",VLOOKUP($A30,'Ledenlijst 1'!$A:$K,3,0))</f>
        <v>F</v>
      </c>
    </row>
    <row r="31" spans="1:15" x14ac:dyDescent="0.3">
      <c r="A31" s="61">
        <v>175087</v>
      </c>
      <c r="B31" s="58" t="str">
        <f>IF($A31="","",VLOOKUP($A31,'Ledenlijst 1'!$A:$K,2,0))</f>
        <v>Derksen  Marco</v>
      </c>
      <c r="C31" s="58" t="str">
        <f>IF($A31="","",VLOOKUP($A31,'Ledenlijst 1'!$A:$K,4,0))</f>
        <v>BV Schiller</v>
      </c>
      <c r="D31" s="58">
        <f>IF($A31="","",VLOOKUP($A31,'Ledenlijst 1'!$A:$K,5,0))</f>
        <v>10522</v>
      </c>
      <c r="E31" s="58" t="s">
        <v>3230</v>
      </c>
      <c r="F31" s="59" t="s">
        <v>10</v>
      </c>
      <c r="G31" s="60" t="str">
        <f>IF($A31="","",VLOOKUP($A31,'comp.B'!$A:$D,4,0))</f>
        <v>n.v.t.</v>
      </c>
      <c r="H31" s="64">
        <v>0.34499999999999997</v>
      </c>
      <c r="I31" s="60">
        <f t="shared" si="0"/>
        <v>0.34499999999999997</v>
      </c>
      <c r="J31" s="59">
        <v>18</v>
      </c>
      <c r="K31" s="59" t="s">
        <v>2535</v>
      </c>
      <c r="L31" s="59" t="s">
        <v>12</v>
      </c>
      <c r="M31" s="62" t="s">
        <v>11</v>
      </c>
      <c r="N31" s="59" t="s">
        <v>33</v>
      </c>
      <c r="O31" s="121" t="str">
        <f>IF($A31="","",VLOOKUP($A31,'Ledenlijst 1'!$A:$K,3,0))</f>
        <v>M</v>
      </c>
    </row>
    <row r="32" spans="1:15" x14ac:dyDescent="0.3">
      <c r="A32" s="57">
        <v>277512</v>
      </c>
      <c r="B32" s="58" t="str">
        <f>IF($A32="","",VLOOKUP($A32,'Ledenlijst 1'!$A:$K,2,0))</f>
        <v>Diersen  Iwan</v>
      </c>
      <c r="C32" s="58" t="str">
        <f>IF($A32="","",VLOOKUP($A32,'Ledenlijst 1'!$A:$K,4,0))</f>
        <v>BV De Driesprong</v>
      </c>
      <c r="D32" s="58">
        <f>IF($A32="","",VLOOKUP($A32,'Ledenlijst 1'!$A:$K,5,0))</f>
        <v>10510</v>
      </c>
      <c r="E32" s="58" t="s">
        <v>9</v>
      </c>
      <c r="F32" s="59" t="s">
        <v>10</v>
      </c>
      <c r="G32" s="60" t="s">
        <v>11</v>
      </c>
      <c r="H32" s="60">
        <v>0.65</v>
      </c>
      <c r="I32" s="60">
        <f t="shared" si="0"/>
        <v>0.65</v>
      </c>
      <c r="J32" s="59">
        <v>21</v>
      </c>
      <c r="K32" s="59" t="s">
        <v>2530</v>
      </c>
      <c r="L32" s="59" t="s">
        <v>12</v>
      </c>
      <c r="M32" s="60" t="s">
        <v>11</v>
      </c>
      <c r="N32" s="59" t="s">
        <v>33</v>
      </c>
      <c r="O32" s="121" t="str">
        <f>IF($A32="","",VLOOKUP($A32,'Ledenlijst 1'!$A:$K,3,0))</f>
        <v>M</v>
      </c>
    </row>
    <row r="33" spans="1:18" x14ac:dyDescent="0.3">
      <c r="A33" s="61">
        <v>277512</v>
      </c>
      <c r="B33" s="58" t="str">
        <f>IF($A33="","",VLOOKUP($A33,'Ledenlijst 1'!$A:$K,2,0))</f>
        <v>Diersen  Iwan</v>
      </c>
      <c r="C33" s="58" t="str">
        <f>IF($A33="","",VLOOKUP($A33,'Ledenlijst 1'!$A:$K,4,0))</f>
        <v>BV De Driesprong</v>
      </c>
      <c r="D33" s="58">
        <f>IF($A33="","",VLOOKUP($A33,'Ledenlijst 1'!$A:$K,5,0))</f>
        <v>10510</v>
      </c>
      <c r="E33" s="58" t="s">
        <v>31</v>
      </c>
      <c r="F33" s="59" t="s">
        <v>32</v>
      </c>
      <c r="G33" s="60">
        <f>IF($A33="","",VLOOKUP($A33,'comp.C'!$A:$D,4,0))</f>
        <v>1.0129999999999999</v>
      </c>
      <c r="H33" s="60">
        <v>1.1739999999999999</v>
      </c>
      <c r="I33" s="60">
        <f t="shared" si="0"/>
        <v>1.1739999999999999</v>
      </c>
      <c r="J33" s="59">
        <v>37</v>
      </c>
      <c r="K33" s="59" t="s">
        <v>2535</v>
      </c>
      <c r="L33" s="59" t="s">
        <v>12</v>
      </c>
      <c r="M33" s="62" t="s">
        <v>33</v>
      </c>
      <c r="N33" s="59" t="s">
        <v>33</v>
      </c>
      <c r="O33" s="121" t="str">
        <f>IF($A33="","",VLOOKUP($A33,'Ledenlijst 1'!$A:$K,3,0))</f>
        <v>M</v>
      </c>
    </row>
    <row r="34" spans="1:18" x14ac:dyDescent="0.3">
      <c r="A34" s="57">
        <v>158679</v>
      </c>
      <c r="B34" s="58" t="str">
        <f>IF($A34="","",VLOOKUP($A34,'Ledenlijst 1'!$A:$K,2,0))</f>
        <v>Dijkman  Edwin</v>
      </c>
      <c r="C34" s="58" t="str">
        <f>IF($A34="","",VLOOKUP($A34,'Ledenlijst 1'!$A:$K,4,0))</f>
        <v>BV 't Wapen Van Borculo</v>
      </c>
      <c r="D34" s="58">
        <f>IF($A34="","",VLOOKUP($A34,'Ledenlijst 1'!$A:$K,5,0))</f>
        <v>12816</v>
      </c>
      <c r="E34" s="58" t="s">
        <v>9</v>
      </c>
      <c r="F34" s="59" t="s">
        <v>14</v>
      </c>
      <c r="G34" s="60" t="s">
        <v>11</v>
      </c>
      <c r="H34" s="60">
        <v>1.266</v>
      </c>
      <c r="I34" s="60">
        <f t="shared" si="0"/>
        <v>1.266</v>
      </c>
      <c r="J34" s="59">
        <v>40</v>
      </c>
      <c r="K34" s="59" t="s">
        <v>2535</v>
      </c>
      <c r="L34" s="59" t="s">
        <v>12</v>
      </c>
      <c r="M34" s="60" t="s">
        <v>11</v>
      </c>
      <c r="N34" s="59" t="s">
        <v>33</v>
      </c>
      <c r="O34" s="121" t="str">
        <f>IF($A34="","",VLOOKUP($A34,'Ledenlijst 1'!$A:$K,3,0))</f>
        <v>M</v>
      </c>
    </row>
    <row r="35" spans="1:18" x14ac:dyDescent="0.3">
      <c r="A35" s="61">
        <v>158679</v>
      </c>
      <c r="B35" s="58" t="str">
        <f>IF($A35="","",VLOOKUP($A35,'Ledenlijst 1'!$A:$K,2,0))</f>
        <v>Dijkman  Edwin</v>
      </c>
      <c r="C35" s="58" t="str">
        <f>IF($A35="","",VLOOKUP($A35,'Ledenlijst 1'!$A:$K,4,0))</f>
        <v>BV 't Wapen Van Borculo</v>
      </c>
      <c r="D35" s="58">
        <f>IF($A35="","",VLOOKUP($A35,'Ledenlijst 1'!$A:$K,5,0))</f>
        <v>12816</v>
      </c>
      <c r="E35" s="58" t="s">
        <v>31</v>
      </c>
      <c r="F35" s="59" t="s">
        <v>14</v>
      </c>
      <c r="G35" s="60">
        <f>IF($A35="","",VLOOKUP($A35,'comp.C'!$A:$D,4,0))</f>
        <v>3.6949999999999998</v>
      </c>
      <c r="H35" s="60">
        <v>3.9510000000000001</v>
      </c>
      <c r="I35" s="60">
        <f t="shared" ref="I35:I66" si="2">MAX(G35,H35)</f>
        <v>3.9510000000000001</v>
      </c>
      <c r="J35" s="59">
        <v>90</v>
      </c>
      <c r="K35" s="59" t="s">
        <v>2535</v>
      </c>
      <c r="L35" s="59" t="s">
        <v>19</v>
      </c>
      <c r="M35" s="62" t="s">
        <v>33</v>
      </c>
      <c r="N35" s="68" t="s">
        <v>33</v>
      </c>
      <c r="O35" s="121" t="str">
        <f>IF($A35="","",VLOOKUP($A35,'Ledenlijst 1'!$A:$K,3,0))</f>
        <v>M</v>
      </c>
    </row>
    <row r="36" spans="1:18" x14ac:dyDescent="0.3">
      <c r="A36" s="61">
        <v>385375</v>
      </c>
      <c r="B36" s="58" t="str">
        <f>IF($A36="","",VLOOKUP($A36,'Ledenlijst 1'!$A:$K,2,0))</f>
        <v>Dijkmans  Huub</v>
      </c>
      <c r="C36" s="58" t="str">
        <f>IF($A36="","",VLOOKUP($A36,'Ledenlijst 1'!$A:$K,4,0))</f>
        <v>BV De Peppel</v>
      </c>
      <c r="D36" s="58">
        <f>IF($A36="","",VLOOKUP($A36,'Ledenlijst 1'!$A:$K,5,0))</f>
        <v>15749</v>
      </c>
      <c r="E36" s="58" t="s">
        <v>31</v>
      </c>
      <c r="F36" s="59" t="s">
        <v>14</v>
      </c>
      <c r="G36" s="60">
        <f>IF($A36="","",VLOOKUP($A36,'comp.C'!$A:$D,4,0))</f>
        <v>0.77500000000000002</v>
      </c>
      <c r="H36" s="60" t="s">
        <v>11</v>
      </c>
      <c r="I36" s="60">
        <f t="shared" si="2"/>
        <v>0.77500000000000002</v>
      </c>
      <c r="J36" s="59">
        <v>29</v>
      </c>
      <c r="K36" s="59" t="s">
        <v>2535</v>
      </c>
      <c r="L36" s="59" t="s">
        <v>12</v>
      </c>
      <c r="M36" s="62" t="s">
        <v>33</v>
      </c>
      <c r="N36" s="59" t="s">
        <v>11</v>
      </c>
      <c r="O36" s="121" t="str">
        <f>IF($A36="","",VLOOKUP($A36,'Ledenlijst 1'!$A:$K,3,0))</f>
        <v>M</v>
      </c>
    </row>
    <row r="37" spans="1:18" x14ac:dyDescent="0.3">
      <c r="A37" s="61">
        <v>183254</v>
      </c>
      <c r="B37" s="58" t="str">
        <f>IF($A37="","",VLOOKUP($A37,'Ledenlijst 1'!$A:$K,2,0))</f>
        <v>Doeschate  Lucien</v>
      </c>
      <c r="C37" s="58" t="str">
        <f>IF($A37="","",VLOOKUP($A37,'Ledenlijst 1'!$A:$K,4,0))</f>
        <v>BV 't Stuupke</v>
      </c>
      <c r="D37" s="58">
        <f>IF($A37="","",VLOOKUP($A37,'Ledenlijst 1'!$A:$K,5,0))</f>
        <v>11216</v>
      </c>
      <c r="E37" s="58" t="s">
        <v>3230</v>
      </c>
      <c r="F37" s="59" t="s">
        <v>14</v>
      </c>
      <c r="G37" s="60">
        <f>IF($A37="","",VLOOKUP($A37,'comp.B'!$A:$D,4,0))</f>
        <v>0.433</v>
      </c>
      <c r="H37" s="60" t="s">
        <v>11</v>
      </c>
      <c r="I37" s="60">
        <f t="shared" si="2"/>
        <v>0.433</v>
      </c>
      <c r="J37" s="59">
        <v>25</v>
      </c>
      <c r="K37" s="59" t="s">
        <v>2535</v>
      </c>
      <c r="L37" s="59" t="s">
        <v>12</v>
      </c>
      <c r="M37" s="62" t="s">
        <v>33</v>
      </c>
      <c r="N37" s="59" t="s">
        <v>17</v>
      </c>
      <c r="O37" s="121" t="str">
        <f>IF($A37="","",VLOOKUP($A37,'Ledenlijst 1'!$A:$K,3,0))</f>
        <v>M</v>
      </c>
    </row>
    <row r="38" spans="1:18" x14ac:dyDescent="0.3">
      <c r="A38" s="57">
        <v>214768</v>
      </c>
      <c r="B38" s="58" t="str">
        <f>IF($A38="","",VLOOKUP($A38,'Ledenlijst 1'!$A:$K,2,0))</f>
        <v>Eekelder  Willie</v>
      </c>
      <c r="C38" s="58" t="str">
        <f>IF($A38="","",VLOOKUP($A38,'Ledenlijst 1'!$A:$K,4,0))</f>
        <v>BV 't Kevelder</v>
      </c>
      <c r="D38" s="58">
        <f>IF($A38="","",VLOOKUP($A38,'Ledenlijst 1'!$A:$K,5,0))</f>
        <v>10438</v>
      </c>
      <c r="E38" s="58" t="s">
        <v>9</v>
      </c>
      <c r="F38" s="59" t="s">
        <v>10</v>
      </c>
      <c r="G38" s="60" t="s">
        <v>11</v>
      </c>
      <c r="H38" s="60">
        <v>0.91900000000000004</v>
      </c>
      <c r="I38" s="60">
        <f t="shared" si="2"/>
        <v>0.91900000000000004</v>
      </c>
      <c r="J38" s="59">
        <v>30</v>
      </c>
      <c r="K38" s="59" t="s">
        <v>2530</v>
      </c>
      <c r="L38" s="59" t="s">
        <v>12</v>
      </c>
      <c r="M38" s="60" t="s">
        <v>11</v>
      </c>
      <c r="N38" s="59" t="s">
        <v>17</v>
      </c>
      <c r="O38" s="121" t="str">
        <f>IF($A38="","",VLOOKUP($A38,'Ledenlijst 1'!$A:$K,3,0))</f>
        <v>M</v>
      </c>
    </row>
    <row r="39" spans="1:18" x14ac:dyDescent="0.3">
      <c r="A39" s="61">
        <v>214768</v>
      </c>
      <c r="B39" s="58" t="str">
        <f>IF($A39="","",VLOOKUP($A39,'Ledenlijst 1'!$A:$K,2,0))</f>
        <v>Eekelder  Willie</v>
      </c>
      <c r="C39" s="58" t="str">
        <f>IF($A39="","",VLOOKUP($A39,'Ledenlijst 1'!$A:$K,4,0))</f>
        <v>BV 't Kevelder</v>
      </c>
      <c r="D39" s="58">
        <f>IF($A39="","",VLOOKUP($A39,'Ledenlijst 1'!$A:$K,5,0))</f>
        <v>10438</v>
      </c>
      <c r="E39" s="58" t="s">
        <v>31</v>
      </c>
      <c r="F39" s="59" t="s">
        <v>10</v>
      </c>
      <c r="G39" s="60">
        <f>IF($A39="","",VLOOKUP($A39,'comp.C'!$A:$D,4,0))</f>
        <v>1.65</v>
      </c>
      <c r="H39" s="60">
        <v>1.571</v>
      </c>
      <c r="I39" s="60">
        <f t="shared" si="2"/>
        <v>1.65</v>
      </c>
      <c r="J39" s="59">
        <v>47</v>
      </c>
      <c r="K39" s="59" t="s">
        <v>2535</v>
      </c>
      <c r="L39" s="59" t="s">
        <v>12</v>
      </c>
      <c r="M39" s="62" t="s">
        <v>33</v>
      </c>
      <c r="N39" s="59" t="s">
        <v>13</v>
      </c>
      <c r="O39" s="121" t="str">
        <f>IF($A39="","",VLOOKUP($A39,'Ledenlijst 1'!$A:$K,3,0))</f>
        <v>M</v>
      </c>
    </row>
    <row r="40" spans="1:18" x14ac:dyDescent="0.3">
      <c r="A40" s="57">
        <v>108388</v>
      </c>
      <c r="B40" s="58" t="str">
        <f>IF($A40="","",VLOOKUP($A40,'Ledenlijst 1'!$A:$K,2,0))</f>
        <v>Eenink  Jan</v>
      </c>
      <c r="C40" s="58" t="str">
        <f>IF($A40="","",VLOOKUP($A40,'Ledenlijst 1'!$A:$K,4,0))</f>
        <v>BV De Driesprong</v>
      </c>
      <c r="D40" s="58">
        <f>IF($A40="","",VLOOKUP($A40,'Ledenlijst 1'!$A:$K,5,0))</f>
        <v>10510</v>
      </c>
      <c r="E40" s="58" t="s">
        <v>9</v>
      </c>
      <c r="F40" s="59" t="s">
        <v>14</v>
      </c>
      <c r="G40" s="60" t="s">
        <v>11</v>
      </c>
      <c r="H40" s="60">
        <v>1.5640000000000001</v>
      </c>
      <c r="I40" s="60">
        <f t="shared" si="2"/>
        <v>1.5640000000000001</v>
      </c>
      <c r="J40" s="59">
        <v>40</v>
      </c>
      <c r="K40" s="59" t="s">
        <v>2535</v>
      </c>
      <c r="L40" s="59" t="s">
        <v>12</v>
      </c>
      <c r="M40" s="60" t="s">
        <v>11</v>
      </c>
      <c r="N40" s="59" t="s">
        <v>13</v>
      </c>
      <c r="O40" s="121" t="str">
        <f>IF($A40="","",VLOOKUP($A40,'Ledenlijst 1'!$A:$K,3,0))</f>
        <v>M</v>
      </c>
    </row>
    <row r="41" spans="1:18" x14ac:dyDescent="0.3">
      <c r="A41" s="63">
        <v>108388</v>
      </c>
      <c r="B41" s="58" t="str">
        <f>IF($A41="","",VLOOKUP($A41,'Ledenlijst 1'!$A:$K,2,0))</f>
        <v>Eenink  Jan</v>
      </c>
      <c r="C41" s="58" t="str">
        <f>IF($A41="","",VLOOKUP($A41,'Ledenlijst 1'!$A:$K,4,0))</f>
        <v>BV De Driesprong</v>
      </c>
      <c r="D41" s="58">
        <f>IF($A41="","",VLOOKUP($A41,'Ledenlijst 1'!$A:$K,5,0))</f>
        <v>10510</v>
      </c>
      <c r="E41" s="58" t="s">
        <v>3230</v>
      </c>
      <c r="F41" s="59" t="s">
        <v>14</v>
      </c>
      <c r="G41" s="60">
        <f>IF($A41="","",VLOOKUP($A41,'comp.B'!$A:$D,4,0))</f>
        <v>0.41499999999999998</v>
      </c>
      <c r="H41" s="64">
        <v>0.39400000000000002</v>
      </c>
      <c r="I41" s="60">
        <f t="shared" si="2"/>
        <v>0.41499999999999998</v>
      </c>
      <c r="J41" s="59">
        <v>25</v>
      </c>
      <c r="K41" s="59" t="s">
        <v>2535</v>
      </c>
      <c r="L41" s="59" t="s">
        <v>19</v>
      </c>
      <c r="M41" s="62" t="s">
        <v>33</v>
      </c>
      <c r="N41" s="59" t="s">
        <v>33</v>
      </c>
      <c r="O41" s="121" t="str">
        <f>IF($A41="","",VLOOKUP($A41,'Ledenlijst 1'!$A:$K,3,0))</f>
        <v>M</v>
      </c>
    </row>
    <row r="42" spans="1:18" x14ac:dyDescent="0.3">
      <c r="A42" s="61">
        <v>108388</v>
      </c>
      <c r="B42" s="58" t="str">
        <f>IF($A42="","",VLOOKUP($A42,'Ledenlijst 1'!$A:$K,2,0))</f>
        <v>Eenink  Jan</v>
      </c>
      <c r="C42" s="58" t="str">
        <f>IF($A42="","",VLOOKUP($A42,'Ledenlijst 1'!$A:$K,4,0))</f>
        <v>BV De Driesprong</v>
      </c>
      <c r="D42" s="58">
        <f>IF($A42="","",VLOOKUP($A42,'Ledenlijst 1'!$A:$K,5,0))</f>
        <v>10510</v>
      </c>
      <c r="E42" s="58" t="s">
        <v>2533</v>
      </c>
      <c r="F42" s="59" t="s">
        <v>16</v>
      </c>
      <c r="G42" s="60" t="str">
        <f>IF($A42="","",VLOOKUP($A42,'comp.A'!$A:$D,4,0))</f>
        <v>n.v.t.</v>
      </c>
      <c r="H42" s="60">
        <v>0.28000000000000003</v>
      </c>
      <c r="I42" s="60">
        <f t="shared" si="2"/>
        <v>0.28000000000000003</v>
      </c>
      <c r="J42" s="59">
        <v>15</v>
      </c>
      <c r="K42" s="59" t="s">
        <v>2535</v>
      </c>
      <c r="L42" s="59" t="s">
        <v>12</v>
      </c>
      <c r="M42" s="62" t="s">
        <v>11</v>
      </c>
      <c r="N42" s="59" t="s">
        <v>33</v>
      </c>
      <c r="O42" s="121" t="str">
        <f>IF($A42="","",VLOOKUP($A42,'Ledenlijst 1'!$A:$K,3,0))</f>
        <v>M</v>
      </c>
    </row>
    <row r="43" spans="1:18" x14ac:dyDescent="0.3">
      <c r="A43" s="61">
        <v>108388</v>
      </c>
      <c r="B43" s="58" t="str">
        <f>IF($A43="","",VLOOKUP($A43,'Ledenlijst 1'!$A:$K,2,0))</f>
        <v>Eenink  Jan</v>
      </c>
      <c r="C43" s="58" t="str">
        <f>IF($A43="","",VLOOKUP($A43,'Ledenlijst 1'!$A:$K,4,0))</f>
        <v>BV De Driesprong</v>
      </c>
      <c r="D43" s="58">
        <f>IF($A43="","",VLOOKUP($A43,'Ledenlijst 1'!$A:$K,5,0))</f>
        <v>10510</v>
      </c>
      <c r="E43" s="58" t="s">
        <v>31</v>
      </c>
      <c r="F43" s="59" t="s">
        <v>14</v>
      </c>
      <c r="G43" s="60">
        <f>IF($A43="","",VLOOKUP($A43,'comp.C'!$A:$D,4,0))</f>
        <v>2.1850000000000001</v>
      </c>
      <c r="H43" s="60">
        <v>2.5840000000000001</v>
      </c>
      <c r="I43" s="60">
        <f t="shared" si="2"/>
        <v>2.5840000000000001</v>
      </c>
      <c r="J43" s="59">
        <v>90</v>
      </c>
      <c r="K43" s="59" t="s">
        <v>2535</v>
      </c>
      <c r="L43" s="59" t="s">
        <v>12</v>
      </c>
      <c r="M43" s="62" t="s">
        <v>33</v>
      </c>
      <c r="N43" s="59" t="s">
        <v>13</v>
      </c>
      <c r="O43" s="121" t="str">
        <f>IF($A43="","",VLOOKUP($A43,'Ledenlijst 1'!$A:$K,3,0))</f>
        <v>M</v>
      </c>
      <c r="R43" s="44">
        <v>385375</v>
      </c>
    </row>
    <row r="44" spans="1:18" x14ac:dyDescent="0.3">
      <c r="A44" s="61">
        <v>164022</v>
      </c>
      <c r="B44" s="58" t="str">
        <f>IF($A44="","",VLOOKUP($A44,'Ledenlijst 1'!$A:$K,2,0))</f>
        <v>Eising  Marianne</v>
      </c>
      <c r="C44" s="58" t="str">
        <f>IF($A44="","",VLOOKUP($A44,'Ledenlijst 1'!$A:$K,4,0))</f>
        <v>BC De Wieke</v>
      </c>
      <c r="D44" s="58">
        <f>IF($A44="","",VLOOKUP($A44,'Ledenlijst 1'!$A:$K,5,0))</f>
        <v>12063</v>
      </c>
      <c r="E44" s="58" t="s">
        <v>31</v>
      </c>
      <c r="F44" s="59" t="s">
        <v>32</v>
      </c>
      <c r="G44" s="60">
        <f>IF($A44="","",VLOOKUP($A44,'comp.C'!$A:$D,4,0))</f>
        <v>0.92100000000000004</v>
      </c>
      <c r="H44" s="60">
        <v>0.89100000000000001</v>
      </c>
      <c r="I44" s="60">
        <f t="shared" si="2"/>
        <v>0.92100000000000004</v>
      </c>
      <c r="J44" s="59">
        <v>33</v>
      </c>
      <c r="K44" s="59" t="s">
        <v>2535</v>
      </c>
      <c r="L44" s="59" t="s">
        <v>12</v>
      </c>
      <c r="M44" s="62" t="s">
        <v>33</v>
      </c>
      <c r="N44" s="59" t="s">
        <v>33</v>
      </c>
      <c r="O44" s="121" t="str">
        <f>IF($A44="","",VLOOKUP($A44,'Ledenlijst 1'!$A:$K,3,0))</f>
        <v>F</v>
      </c>
    </row>
    <row r="45" spans="1:18" x14ac:dyDescent="0.3">
      <c r="A45" s="61">
        <v>269401</v>
      </c>
      <c r="B45" s="58" t="str">
        <f>IF($A45="","",VLOOKUP($A45,'Ledenlijst 1'!$A:$K,2,0))</f>
        <v>Eiting  Henk</v>
      </c>
      <c r="C45" s="58" t="str">
        <f>IF($A45="","",VLOOKUP($A45,'Ledenlijst 1'!$A:$K,4,0))</f>
        <v>BV 't Kevelder</v>
      </c>
      <c r="D45" s="58">
        <f>IF($A45="","",VLOOKUP($A45,'Ledenlijst 1'!$A:$K,5,0))</f>
        <v>10438</v>
      </c>
      <c r="E45" s="58" t="s">
        <v>31</v>
      </c>
      <c r="F45" s="59" t="s">
        <v>32</v>
      </c>
      <c r="G45" s="60">
        <f>IF($A45="","",VLOOKUP($A45,'comp.C'!$A:$D,4,0))</f>
        <v>1.2130000000000001</v>
      </c>
      <c r="H45" s="60">
        <v>1.268</v>
      </c>
      <c r="I45" s="60">
        <f t="shared" si="2"/>
        <v>1.268</v>
      </c>
      <c r="J45" s="59">
        <v>39</v>
      </c>
      <c r="K45" s="59" t="s">
        <v>2535</v>
      </c>
      <c r="L45" s="59" t="s">
        <v>12</v>
      </c>
      <c r="M45" s="62" t="s">
        <v>33</v>
      </c>
      <c r="N45" s="59" t="s">
        <v>33</v>
      </c>
      <c r="O45" s="121" t="str">
        <f>IF($A45="","",VLOOKUP($A45,'Ledenlijst 1'!$A:$K,3,0))</f>
        <v>M</v>
      </c>
    </row>
    <row r="46" spans="1:18" x14ac:dyDescent="0.3">
      <c r="A46" s="57">
        <v>112704</v>
      </c>
      <c r="B46" s="58" t="str">
        <f>IF($A46="","",VLOOKUP($A46,'Ledenlijst 1'!$A:$K,2,0))</f>
        <v>Ernst  Marcel</v>
      </c>
      <c r="C46" s="58" t="str">
        <f>IF($A46="","",VLOOKUP($A46,'Ledenlijst 1'!$A:$K,4,0))</f>
        <v>BC Ivoor Groenlo</v>
      </c>
      <c r="D46" s="58">
        <f>IF($A46="","",VLOOKUP($A46,'Ledenlijst 1'!$A:$K,5,0))</f>
        <v>10443</v>
      </c>
      <c r="E46" s="58" t="s">
        <v>9</v>
      </c>
      <c r="F46" s="59" t="s">
        <v>16</v>
      </c>
      <c r="G46" s="60" t="s">
        <v>11</v>
      </c>
      <c r="H46" s="60">
        <v>2.4580000000000002</v>
      </c>
      <c r="I46" s="60">
        <f t="shared" si="2"/>
        <v>2.4580000000000002</v>
      </c>
      <c r="J46" s="59">
        <v>55</v>
      </c>
      <c r="K46" s="59" t="s">
        <v>2535</v>
      </c>
      <c r="L46" s="59" t="s">
        <v>12</v>
      </c>
      <c r="M46" s="60" t="s">
        <v>11</v>
      </c>
      <c r="N46" s="59" t="s">
        <v>33</v>
      </c>
      <c r="O46" s="121" t="str">
        <f>IF($A46="","",VLOOKUP($A46,'Ledenlijst 1'!$A:$K,3,0))</f>
        <v>M</v>
      </c>
    </row>
    <row r="47" spans="1:18" x14ac:dyDescent="0.3">
      <c r="A47" s="61">
        <v>112704</v>
      </c>
      <c r="B47" s="58" t="str">
        <f>IF($A47="","",VLOOKUP($A47,'Ledenlijst 1'!$A:$K,2,0))</f>
        <v>Ernst  Marcel</v>
      </c>
      <c r="C47" s="58" t="str">
        <f>IF($A47="","",VLOOKUP($A47,'Ledenlijst 1'!$A:$K,4,0))</f>
        <v>BC Ivoor Groenlo</v>
      </c>
      <c r="D47" s="58">
        <f>IF($A47="","",VLOOKUP($A47,'Ledenlijst 1'!$A:$K,5,0))</f>
        <v>10443</v>
      </c>
      <c r="E47" s="58" t="s">
        <v>3230</v>
      </c>
      <c r="F47" s="59" t="s">
        <v>14</v>
      </c>
      <c r="G47" s="60">
        <f>IF($A47="","",VLOOKUP($A47,'comp.B'!$A:$D,4,0))</f>
        <v>0.56499999999999995</v>
      </c>
      <c r="H47" s="60">
        <v>0.45600000000000002</v>
      </c>
      <c r="I47" s="60">
        <f t="shared" si="2"/>
        <v>0.56499999999999995</v>
      </c>
      <c r="J47" s="59">
        <v>25</v>
      </c>
      <c r="K47" s="59" t="s">
        <v>2535</v>
      </c>
      <c r="L47" s="59" t="s">
        <v>19</v>
      </c>
      <c r="M47" s="62" t="s">
        <v>33</v>
      </c>
      <c r="N47" s="59" t="s">
        <v>33</v>
      </c>
      <c r="O47" s="121" t="str">
        <f>IF($A47="","",VLOOKUP($A47,'Ledenlijst 1'!$A:$K,3,0))</f>
        <v>M</v>
      </c>
    </row>
    <row r="48" spans="1:18" x14ac:dyDescent="0.3">
      <c r="A48" s="61">
        <v>112704</v>
      </c>
      <c r="B48" s="58" t="str">
        <f>IF($A48="","",VLOOKUP($A48,'Ledenlijst 1'!$A:$K,2,0))</f>
        <v>Ernst  Marcel</v>
      </c>
      <c r="C48" s="58" t="str">
        <f>IF($A48="","",VLOOKUP($A48,'Ledenlijst 1'!$A:$K,4,0))</f>
        <v>BC Ivoor Groenlo</v>
      </c>
      <c r="D48" s="58">
        <f>IF($A48="","",VLOOKUP($A48,'Ledenlijst 1'!$A:$K,5,0))</f>
        <v>10443</v>
      </c>
      <c r="E48" s="58" t="s">
        <v>2533</v>
      </c>
      <c r="F48" s="59" t="s">
        <v>16</v>
      </c>
      <c r="G48" s="60">
        <f>IF($A48="","",VLOOKUP($A48,'comp.A'!$A:$D,4,0))</f>
        <v>0.373</v>
      </c>
      <c r="H48" s="60">
        <v>0.39300000000000002</v>
      </c>
      <c r="I48" s="60">
        <f t="shared" si="2"/>
        <v>0.39300000000000002</v>
      </c>
      <c r="J48" s="59">
        <v>20</v>
      </c>
      <c r="K48" s="59" t="s">
        <v>2535</v>
      </c>
      <c r="L48" s="59" t="s">
        <v>12</v>
      </c>
      <c r="M48" s="62" t="s">
        <v>33</v>
      </c>
      <c r="N48" s="59" t="s">
        <v>33</v>
      </c>
      <c r="O48" s="121" t="str">
        <f>IF($A48="","",VLOOKUP($A48,'Ledenlijst 1'!$A:$K,3,0))</f>
        <v>M</v>
      </c>
    </row>
    <row r="49" spans="1:15" x14ac:dyDescent="0.3">
      <c r="A49" s="61">
        <v>112704</v>
      </c>
      <c r="B49" s="58" t="str">
        <f>IF($A49="","",VLOOKUP($A49,'Ledenlijst 1'!$A:$K,2,0))</f>
        <v>Ernst  Marcel</v>
      </c>
      <c r="C49" s="58" t="str">
        <f>IF($A49="","",VLOOKUP($A49,'Ledenlijst 1'!$A:$K,4,0))</f>
        <v>BC Ivoor Groenlo</v>
      </c>
      <c r="D49" s="58">
        <f>IF($A49="","",VLOOKUP($A49,'Ledenlijst 1'!$A:$K,5,0))</f>
        <v>10443</v>
      </c>
      <c r="E49" s="58" t="s">
        <v>31</v>
      </c>
      <c r="F49" s="59" t="s">
        <v>16</v>
      </c>
      <c r="G49" s="60">
        <f>IF($A49="","",VLOOKUP($A49,'comp.C'!$A:$D,4,0))</f>
        <v>4.5780000000000003</v>
      </c>
      <c r="H49" s="60">
        <v>5.1369999999999996</v>
      </c>
      <c r="I49" s="60">
        <f t="shared" si="2"/>
        <v>5.1369999999999996</v>
      </c>
      <c r="J49" s="59">
        <v>125</v>
      </c>
      <c r="K49" s="59" t="s">
        <v>2535</v>
      </c>
      <c r="L49" s="59" t="s">
        <v>12</v>
      </c>
      <c r="M49" s="62" t="s">
        <v>33</v>
      </c>
      <c r="N49" s="59" t="s">
        <v>13</v>
      </c>
      <c r="O49" s="121" t="str">
        <f>IF($A49="","",VLOOKUP($A49,'Ledenlijst 1'!$A:$K,3,0))</f>
        <v>M</v>
      </c>
    </row>
    <row r="50" spans="1:15" x14ac:dyDescent="0.3">
      <c r="A50" s="61">
        <v>246746</v>
      </c>
      <c r="B50" s="58" t="str">
        <f>IF($A50="","",VLOOKUP($A50,'Ledenlijst 1'!$A:$K,2,0))</f>
        <v>Ewouds  Cor</v>
      </c>
      <c r="C50" s="58" t="str">
        <f>IF($A50="","",VLOOKUP($A50,'Ledenlijst 1'!$A:$K,4,0))</f>
        <v>BV 't Kevelder</v>
      </c>
      <c r="D50" s="58">
        <f>IF($A50="","",VLOOKUP($A50,'Ledenlijst 1'!$A:$K,5,0))</f>
        <v>10438</v>
      </c>
      <c r="E50" s="58" t="s">
        <v>31</v>
      </c>
      <c r="F50" s="59" t="s">
        <v>32</v>
      </c>
      <c r="G50" s="60">
        <f>IF($A50="","",VLOOKUP($A50,'comp.C'!$A:$D,4,0))</f>
        <v>0.98</v>
      </c>
      <c r="H50" s="60">
        <v>1.206</v>
      </c>
      <c r="I50" s="60">
        <f t="shared" si="2"/>
        <v>1.206</v>
      </c>
      <c r="J50" s="59">
        <v>39</v>
      </c>
      <c r="K50" s="59" t="s">
        <v>2535</v>
      </c>
      <c r="L50" s="59" t="s">
        <v>12</v>
      </c>
      <c r="M50" s="62" t="s">
        <v>11</v>
      </c>
      <c r="N50" s="59" t="s">
        <v>13</v>
      </c>
      <c r="O50" s="121" t="str">
        <f>IF($A50="","",VLOOKUP($A50,'Ledenlijst 1'!$A:$K,3,0))</f>
        <v>M</v>
      </c>
    </row>
    <row r="51" spans="1:15" x14ac:dyDescent="0.3">
      <c r="A51" s="61">
        <v>154029</v>
      </c>
      <c r="B51" s="58" t="str">
        <f>IF($A51="","",VLOOKUP($A51,'Ledenlijst 1'!$A:$K,2,0))</f>
        <v>Feukkink  Hans</v>
      </c>
      <c r="C51" s="58" t="str">
        <f>IF($A51="","",VLOOKUP($A51,'Ledenlijst 1'!$A:$K,4,0))</f>
        <v>BV De Peppel</v>
      </c>
      <c r="D51" s="58">
        <f>IF($A51="","",VLOOKUP($A51,'Ledenlijst 1'!$A:$K,5,0))</f>
        <v>15749</v>
      </c>
      <c r="E51" s="58" t="s">
        <v>3230</v>
      </c>
      <c r="F51" s="59" t="s">
        <v>18</v>
      </c>
      <c r="G51" s="60">
        <f>IF($A51="","",VLOOKUP($A51,'comp.B'!$A:$D,4,0))</f>
        <v>0.82799999999999996</v>
      </c>
      <c r="H51" s="60">
        <v>0.89100000000000001</v>
      </c>
      <c r="I51" s="60">
        <f t="shared" si="2"/>
        <v>0.89100000000000001</v>
      </c>
      <c r="J51" s="59">
        <v>40</v>
      </c>
      <c r="K51" s="59" t="s">
        <v>2535</v>
      </c>
      <c r="L51" s="59" t="s">
        <v>12</v>
      </c>
      <c r="M51" s="62" t="s">
        <v>33</v>
      </c>
      <c r="N51" s="59" t="s">
        <v>33</v>
      </c>
      <c r="O51" s="121" t="str">
        <f>IF($A51="","",VLOOKUP($A51,'Ledenlijst 1'!$A:$K,3,0))</f>
        <v>M</v>
      </c>
    </row>
    <row r="52" spans="1:15" x14ac:dyDescent="0.3">
      <c r="A52" s="57">
        <v>135710</v>
      </c>
      <c r="B52" s="58" t="str">
        <f>IF($A52="","",VLOOKUP($A52,'Ledenlijst 1'!$A:$K,2,0))</f>
        <v>Firing  Appie</v>
      </c>
      <c r="C52" s="58" t="str">
        <f>IF($A52="","",VLOOKUP($A52,'Ledenlijst 1'!$A:$K,4,0))</f>
        <v>BV  De Kroon Eibergen</v>
      </c>
      <c r="D52" s="58">
        <f>IF($A52="","",VLOOKUP($A52,'Ledenlijst 1'!$A:$K,5,0))</f>
        <v>10447</v>
      </c>
      <c r="E52" s="58" t="s">
        <v>9</v>
      </c>
      <c r="F52" s="59" t="s">
        <v>10</v>
      </c>
      <c r="G52" s="60" t="s">
        <v>11</v>
      </c>
      <c r="H52" s="60">
        <v>0.89300000000000002</v>
      </c>
      <c r="I52" s="60">
        <f t="shared" si="2"/>
        <v>0.89300000000000002</v>
      </c>
      <c r="J52" s="59">
        <v>27</v>
      </c>
      <c r="K52" s="59" t="s">
        <v>2535</v>
      </c>
      <c r="L52" s="59" t="s">
        <v>12</v>
      </c>
      <c r="M52" s="60" t="s">
        <v>11</v>
      </c>
      <c r="N52" s="59" t="s">
        <v>33</v>
      </c>
      <c r="O52" s="121" t="str">
        <f>IF($A52="","",VLOOKUP($A52,'Ledenlijst 1'!$A:$K,3,0))</f>
        <v>M</v>
      </c>
    </row>
    <row r="53" spans="1:15" x14ac:dyDescent="0.3">
      <c r="A53" s="61">
        <v>135710</v>
      </c>
      <c r="B53" s="58" t="str">
        <f>IF($A53="","",VLOOKUP($A53,'Ledenlijst 1'!$A:$K,2,0))</f>
        <v>Firing  Appie</v>
      </c>
      <c r="C53" s="58" t="str">
        <f>IF($A53="","",VLOOKUP($A53,'Ledenlijst 2'!$A:$K,3,0))</f>
        <v>BV 't Heukske</v>
      </c>
      <c r="D53" s="58">
        <f>IF($A53="","",VLOOKUP($A53,'Ledenlijst 2'!$A:$K,4,0))</f>
        <v>10455</v>
      </c>
      <c r="E53" s="58" t="s">
        <v>3230</v>
      </c>
      <c r="F53" s="59" t="s">
        <v>10</v>
      </c>
      <c r="G53" s="60">
        <f>IF($A53="","",VLOOKUP($A53,'comp.B'!$A:$D,4,0))</f>
        <v>0.27300000000000002</v>
      </c>
      <c r="H53" s="60">
        <v>0.29199999999999998</v>
      </c>
      <c r="I53" s="60">
        <f t="shared" si="2"/>
        <v>0.29199999999999998</v>
      </c>
      <c r="J53" s="59">
        <v>15</v>
      </c>
      <c r="K53" s="59" t="s">
        <v>2535</v>
      </c>
      <c r="L53" s="59" t="s">
        <v>12</v>
      </c>
      <c r="M53" s="62" t="s">
        <v>33</v>
      </c>
      <c r="N53" s="68" t="s">
        <v>33</v>
      </c>
      <c r="O53" s="121" t="str">
        <f>IF($A53="","",VLOOKUP($A53,'Ledenlijst 1'!$A:$K,3,0))</f>
        <v>M</v>
      </c>
    </row>
    <row r="54" spans="1:15" x14ac:dyDescent="0.3">
      <c r="A54" s="61">
        <v>135710</v>
      </c>
      <c r="B54" s="58" t="str">
        <f>IF($A54="","",VLOOKUP($A54,'Ledenlijst 1'!$A:$K,2,0))</f>
        <v>Firing  Appie</v>
      </c>
      <c r="C54" s="58" t="str">
        <f>IF($A54="","",VLOOKUP($A54,'Ledenlijst 2'!$A:$K,3,0))</f>
        <v>BV 't Heukske</v>
      </c>
      <c r="D54" s="58">
        <f>IF($A54="","",VLOOKUP($A54,'Ledenlijst 2'!$A:$K,4,0))</f>
        <v>10455</v>
      </c>
      <c r="E54" s="58" t="s">
        <v>2533</v>
      </c>
      <c r="F54" s="59" t="s">
        <v>16</v>
      </c>
      <c r="G54" s="60" t="str">
        <f>IF($A54="","",VLOOKUP($A54,'comp.A'!$A:$D,4,0))</f>
        <v>n.v.t.</v>
      </c>
      <c r="H54" s="60">
        <v>0.28000000000000003</v>
      </c>
      <c r="I54" s="60">
        <f t="shared" si="2"/>
        <v>0.28000000000000003</v>
      </c>
      <c r="J54" s="59">
        <v>15</v>
      </c>
      <c r="K54" s="59" t="s">
        <v>2535</v>
      </c>
      <c r="L54" s="59" t="s">
        <v>12</v>
      </c>
      <c r="M54" s="62" t="s">
        <v>11</v>
      </c>
      <c r="N54" s="68" t="s">
        <v>13</v>
      </c>
      <c r="O54" s="121" t="str">
        <f>IF($A54="","",VLOOKUP($A54,'Ledenlijst 1'!$A:$K,3,0))</f>
        <v>M</v>
      </c>
    </row>
    <row r="55" spans="1:15" x14ac:dyDescent="0.3">
      <c r="A55" s="61">
        <v>135710</v>
      </c>
      <c r="B55" s="58" t="str">
        <f>IF($A55="","",VLOOKUP($A55,'Ledenlijst 1'!$A:$K,2,0))</f>
        <v>Firing  Appie</v>
      </c>
      <c r="C55" s="58" t="str">
        <f>IF($A55="","",VLOOKUP($A55,'Ledenlijst 1'!$A:$K,4,0))</f>
        <v>BV  De Kroon Eibergen</v>
      </c>
      <c r="D55" s="58">
        <f>IF($A55="","",VLOOKUP($A55,'Ledenlijst 1'!$A:$K,5,0))</f>
        <v>10447</v>
      </c>
      <c r="E55" s="58" t="s">
        <v>31</v>
      </c>
      <c r="F55" s="59" t="s">
        <v>32</v>
      </c>
      <c r="G55" s="60">
        <f>IF($A55="","",VLOOKUP($A55,'comp.C'!$A:$D,4,0))</f>
        <v>1.177</v>
      </c>
      <c r="H55" s="60">
        <v>1.2250000000000001</v>
      </c>
      <c r="I55" s="60">
        <f t="shared" si="2"/>
        <v>1.2250000000000001</v>
      </c>
      <c r="J55" s="59">
        <v>39</v>
      </c>
      <c r="K55" s="59" t="s">
        <v>2535</v>
      </c>
      <c r="L55" s="59" t="s">
        <v>12</v>
      </c>
      <c r="M55" s="62" t="s">
        <v>33</v>
      </c>
      <c r="N55" s="59" t="s">
        <v>33</v>
      </c>
      <c r="O55" s="121" t="str">
        <f>IF($A55="","",VLOOKUP($A55,'Ledenlijst 1'!$A:$K,3,0))</f>
        <v>M</v>
      </c>
    </row>
    <row r="56" spans="1:15" x14ac:dyDescent="0.3">
      <c r="A56" s="57">
        <v>102492</v>
      </c>
      <c r="B56" s="58" t="str">
        <f>IF($A56="","",VLOOKUP($A56,'Ledenlijst 1'!$A:$K,2,0))</f>
        <v>Freriks  Ronnie</v>
      </c>
      <c r="C56" s="58" t="str">
        <f>IF($A56="","",VLOOKUP($A56,'Ledenlijst 1'!$A:$K,4,0))</f>
        <v>BV De Driesprong</v>
      </c>
      <c r="D56" s="58">
        <f>IF($A56="","",VLOOKUP($A56,'Ledenlijst 1'!$A:$K,5,0))</f>
        <v>10510</v>
      </c>
      <c r="E56" s="58" t="s">
        <v>9</v>
      </c>
      <c r="F56" s="59" t="s">
        <v>18</v>
      </c>
      <c r="G56" s="60" t="s">
        <v>11</v>
      </c>
      <c r="H56" s="60">
        <v>3.7160000000000002</v>
      </c>
      <c r="I56" s="60">
        <f t="shared" si="2"/>
        <v>3.7160000000000002</v>
      </c>
      <c r="J56" s="59">
        <v>75</v>
      </c>
      <c r="K56" s="59" t="s">
        <v>2535</v>
      </c>
      <c r="L56" s="59" t="s">
        <v>12</v>
      </c>
      <c r="M56" s="60" t="s">
        <v>11</v>
      </c>
      <c r="N56" s="59" t="s">
        <v>33</v>
      </c>
      <c r="O56" s="121" t="str">
        <f>IF($A56="","",VLOOKUP($A56,'Ledenlijst 1'!$A:$K,3,0))</f>
        <v>M</v>
      </c>
    </row>
    <row r="57" spans="1:15" x14ac:dyDescent="0.3">
      <c r="A57" s="61">
        <v>102492</v>
      </c>
      <c r="B57" s="58" t="str">
        <f>IF($A57="","",VLOOKUP($A57,'Ledenlijst 1'!$A:$K,2,0))</f>
        <v>Freriks  Ronnie</v>
      </c>
      <c r="C57" s="58" t="str">
        <f>IF($A57="","",VLOOKUP($A57,'Ledenlijst 1'!$A:$K,4,0))</f>
        <v>BV De Driesprong</v>
      </c>
      <c r="D57" s="58">
        <f>IF($A57="","",VLOOKUP($A57,'Ledenlijst 1'!$A:$K,5,0))</f>
        <v>10510</v>
      </c>
      <c r="E57" s="58" t="s">
        <v>3230</v>
      </c>
      <c r="F57" s="59" t="s">
        <v>18</v>
      </c>
      <c r="G57" s="60">
        <f>IF($A57="","",VLOOKUP($A57,'comp.B'!$A:$D,4,0))</f>
        <v>0.83</v>
      </c>
      <c r="H57" s="60">
        <v>0.755</v>
      </c>
      <c r="I57" s="60">
        <f t="shared" si="2"/>
        <v>0.83</v>
      </c>
      <c r="J57" s="59">
        <v>40</v>
      </c>
      <c r="K57" s="59" t="s">
        <v>2535</v>
      </c>
      <c r="L57" s="59" t="s">
        <v>12</v>
      </c>
      <c r="M57" s="62" t="s">
        <v>33</v>
      </c>
      <c r="N57" s="59" t="s">
        <v>33</v>
      </c>
      <c r="O57" s="121" t="str">
        <f>IF($A57="","",VLOOKUP($A57,'Ledenlijst 1'!$A:$K,3,0))</f>
        <v>M</v>
      </c>
    </row>
    <row r="58" spans="1:15" x14ac:dyDescent="0.3">
      <c r="A58" s="61">
        <v>102492</v>
      </c>
      <c r="B58" s="58" t="str">
        <f>IF($A58="","",VLOOKUP($A58,'Ledenlijst 1'!$A:$K,2,0))</f>
        <v>Freriks  Ronnie</v>
      </c>
      <c r="C58" s="58" t="str">
        <f>IF($A58="","",VLOOKUP($A58,'Ledenlijst 1'!$A:$K,4,0))</f>
        <v>BV De Driesprong</v>
      </c>
      <c r="D58" s="58">
        <f>IF($A58="","",VLOOKUP($A58,'Ledenlijst 1'!$A:$K,5,0))</f>
        <v>10510</v>
      </c>
      <c r="E58" s="58" t="s">
        <v>2533</v>
      </c>
      <c r="F58" s="59" t="s">
        <v>30</v>
      </c>
      <c r="G58" s="60">
        <f>IF($A58="","",VLOOKUP($A58,'comp.A'!$A:$D,4,0))</f>
        <v>0.58899999999999997</v>
      </c>
      <c r="H58" s="60">
        <v>0.68700000000000006</v>
      </c>
      <c r="I58" s="60">
        <f t="shared" si="2"/>
        <v>0.68700000000000006</v>
      </c>
      <c r="J58" s="59">
        <v>35</v>
      </c>
      <c r="K58" s="59" t="s">
        <v>2535</v>
      </c>
      <c r="L58" s="59" t="s">
        <v>12</v>
      </c>
      <c r="M58" s="62" t="s">
        <v>33</v>
      </c>
      <c r="N58" s="68" t="s">
        <v>33</v>
      </c>
      <c r="O58" s="121" t="str">
        <f>IF($A58="","",VLOOKUP($A58,'Ledenlijst 1'!$A:$K,3,0))</f>
        <v>M</v>
      </c>
    </row>
    <row r="59" spans="1:15" x14ac:dyDescent="0.3">
      <c r="A59" s="57">
        <v>277857</v>
      </c>
      <c r="B59" s="58" t="str">
        <f>IF($A59="","",VLOOKUP($A59,'Ledenlijst 1'!$A:$K,2,0))</f>
        <v>Ganzevles  Jan</v>
      </c>
      <c r="C59" s="58" t="str">
        <f>IF($A59="","",VLOOKUP($A59,'Ledenlijst 1'!$A:$K,4,0))</f>
        <v>BC Ivoor Groenlo</v>
      </c>
      <c r="D59" s="58">
        <f>IF($A59="","",VLOOKUP($A59,'Ledenlijst 1'!$A:$K,5,0))</f>
        <v>10443</v>
      </c>
      <c r="E59" s="58" t="s">
        <v>9</v>
      </c>
      <c r="F59" s="59" t="s">
        <v>14</v>
      </c>
      <c r="G59" s="60" t="s">
        <v>11</v>
      </c>
      <c r="H59" s="60">
        <v>1.25</v>
      </c>
      <c r="I59" s="60">
        <f t="shared" si="2"/>
        <v>1.25</v>
      </c>
      <c r="J59" s="59">
        <v>40</v>
      </c>
      <c r="K59" s="59" t="s">
        <v>2530</v>
      </c>
      <c r="L59" s="59" t="s">
        <v>3229</v>
      </c>
      <c r="M59" s="60" t="s">
        <v>11</v>
      </c>
      <c r="N59" s="59" t="s">
        <v>33</v>
      </c>
      <c r="O59" s="121" t="str">
        <f>IF($A59="","",VLOOKUP($A59,'Ledenlijst 1'!$A:$K,3,0))</f>
        <v>M</v>
      </c>
    </row>
    <row r="60" spans="1:15" x14ac:dyDescent="0.3">
      <c r="A60" s="61">
        <v>277857</v>
      </c>
      <c r="B60" s="58" t="str">
        <f>IF($A60="","",VLOOKUP($A60,'Ledenlijst 1'!$A:$K,2,0))</f>
        <v>Ganzevles  Jan</v>
      </c>
      <c r="C60" s="58" t="str">
        <f>IF($A60="","",VLOOKUP($A60,'Ledenlijst 1'!$A:$K,4,0))</f>
        <v>BC Ivoor Groenlo</v>
      </c>
      <c r="D60" s="58">
        <f>IF($A60="","",VLOOKUP($A60,'Ledenlijst 1'!$A:$K,5,0))</f>
        <v>10443</v>
      </c>
      <c r="E60" s="58" t="s">
        <v>31</v>
      </c>
      <c r="F60" s="59" t="s">
        <v>10</v>
      </c>
      <c r="G60" s="60">
        <f>IF($A60="","",VLOOKUP($A60,'comp.C'!$A:$D,4,0))</f>
        <v>2.0049999999999999</v>
      </c>
      <c r="H60" s="60">
        <v>1.78</v>
      </c>
      <c r="I60" s="60">
        <f t="shared" si="2"/>
        <v>2.0049999999999999</v>
      </c>
      <c r="J60" s="59">
        <v>55</v>
      </c>
      <c r="K60" s="59" t="s">
        <v>2535</v>
      </c>
      <c r="L60" s="59" t="s">
        <v>12</v>
      </c>
      <c r="M60" s="62" t="s">
        <v>33</v>
      </c>
      <c r="N60" s="59" t="s">
        <v>33</v>
      </c>
      <c r="O60" s="121" t="str">
        <f>IF($A60="","",VLOOKUP($A60,'Ledenlijst 1'!$A:$K,3,0))</f>
        <v>M</v>
      </c>
    </row>
    <row r="61" spans="1:15" x14ac:dyDescent="0.3">
      <c r="A61" s="61">
        <v>177091</v>
      </c>
      <c r="B61" s="58" t="str">
        <f>IF($A61="","",VLOOKUP($A61,'Ledenlijst 1'!$A:$K,2,0))</f>
        <v>Geven  Ronnie</v>
      </c>
      <c r="C61" s="58" t="str">
        <f>IF($A61="","",VLOOKUP($A61,'Ledenlijst 1'!$A:$K,4,0))</f>
        <v>BV Ons Huis</v>
      </c>
      <c r="D61" s="58">
        <f>IF($A61="","",VLOOKUP($A61,'Ledenlijst 1'!$A:$K,5,0))</f>
        <v>10519</v>
      </c>
      <c r="E61" s="58" t="s">
        <v>31</v>
      </c>
      <c r="F61" s="59" t="s">
        <v>16</v>
      </c>
      <c r="G61" s="60">
        <f>IF($A61="","",VLOOKUP($A61,'comp.C'!$A:$D,4,0))</f>
        <v>5.0919999999999996</v>
      </c>
      <c r="H61" s="60">
        <v>4.6740000000000004</v>
      </c>
      <c r="I61" s="60">
        <f t="shared" si="2"/>
        <v>5.0919999999999996</v>
      </c>
      <c r="J61" s="59">
        <v>125</v>
      </c>
      <c r="K61" s="59" t="s">
        <v>2535</v>
      </c>
      <c r="L61" s="59" t="s">
        <v>12</v>
      </c>
      <c r="M61" s="62" t="s">
        <v>33</v>
      </c>
      <c r="N61" s="59" t="s">
        <v>33</v>
      </c>
      <c r="O61" s="121" t="str">
        <f>IF($A61="","",VLOOKUP($A61,'Ledenlijst 1'!$A:$K,3,0))</f>
        <v>M</v>
      </c>
    </row>
    <row r="62" spans="1:15" x14ac:dyDescent="0.3">
      <c r="A62" s="57">
        <v>220162</v>
      </c>
      <c r="B62" s="58" t="str">
        <f>IF($A62="","",VLOOKUP($A62,'Ledenlijst 1'!$A:$K,2,0))</f>
        <v>Gierveld  Frits</v>
      </c>
      <c r="C62" s="58" t="str">
        <f>IF($A62="","",VLOOKUP($A62,'Ledenlijst 1'!$A:$K,4,0))</f>
        <v>BC Ivoor Groenlo</v>
      </c>
      <c r="D62" s="58">
        <f>IF($A62="","",VLOOKUP($A62,'Ledenlijst 1'!$A:$K,5,0))</f>
        <v>10443</v>
      </c>
      <c r="E62" s="58" t="s">
        <v>9</v>
      </c>
      <c r="F62" s="59" t="s">
        <v>14</v>
      </c>
      <c r="G62" s="60" t="s">
        <v>11</v>
      </c>
      <c r="H62" s="60">
        <v>1.25</v>
      </c>
      <c r="I62" s="60">
        <f t="shared" si="2"/>
        <v>1.25</v>
      </c>
      <c r="J62" s="59">
        <v>40</v>
      </c>
      <c r="K62" s="59" t="s">
        <v>2530</v>
      </c>
      <c r="L62" s="59" t="s">
        <v>3229</v>
      </c>
      <c r="M62" s="60" t="s">
        <v>11</v>
      </c>
      <c r="N62" s="59" t="s">
        <v>33</v>
      </c>
      <c r="O62" s="121" t="str">
        <f>IF($A62="","",VLOOKUP($A62,'Ledenlijst 1'!$A:$K,3,0))</f>
        <v>M</v>
      </c>
    </row>
    <row r="63" spans="1:15" x14ac:dyDescent="0.3">
      <c r="A63" s="61">
        <v>220162</v>
      </c>
      <c r="B63" s="58" t="str">
        <f>IF($A63="","",VLOOKUP($A63,'Ledenlijst 1'!$A:$K,2,0))</f>
        <v>Gierveld  Frits</v>
      </c>
      <c r="C63" s="58" t="str">
        <f>IF($A63="","",VLOOKUP($A63,'Ledenlijst 1'!$A:$K,4,0))</f>
        <v>BC Ivoor Groenlo</v>
      </c>
      <c r="D63" s="58">
        <f>IF($A63="","",VLOOKUP($A63,'Ledenlijst 1'!$A:$K,5,0))</f>
        <v>10443</v>
      </c>
      <c r="E63" s="58" t="s">
        <v>3230</v>
      </c>
      <c r="F63" s="59" t="s">
        <v>10</v>
      </c>
      <c r="G63" s="60" t="str">
        <f>IF($A63="","",VLOOKUP($A63,'comp.B'!$A:$D,4,0))</f>
        <v>n.v.t.</v>
      </c>
      <c r="H63" s="64">
        <v>0.36899999999999999</v>
      </c>
      <c r="I63" s="60">
        <f t="shared" si="2"/>
        <v>0.36899999999999999</v>
      </c>
      <c r="J63" s="59">
        <v>19</v>
      </c>
      <c r="K63" s="59" t="s">
        <v>2535</v>
      </c>
      <c r="L63" s="59" t="s">
        <v>19</v>
      </c>
      <c r="M63" s="62" t="s">
        <v>11</v>
      </c>
      <c r="N63" s="59" t="s">
        <v>13</v>
      </c>
      <c r="O63" s="121" t="str">
        <f>IF($A63="","",VLOOKUP($A63,'Ledenlijst 1'!$A:$K,3,0))</f>
        <v>M</v>
      </c>
    </row>
    <row r="64" spans="1:15" x14ac:dyDescent="0.3">
      <c r="A64" s="61">
        <v>220162</v>
      </c>
      <c r="B64" s="58" t="str">
        <f>IF($A64="","",VLOOKUP($A64,'Ledenlijst 1'!$A:$K,2,0))</f>
        <v>Gierveld  Frits</v>
      </c>
      <c r="C64" s="58" t="str">
        <f>IF($A64="","",VLOOKUP($A64,'Ledenlijst 1'!$A:$K,4,0))</f>
        <v>BC Ivoor Groenlo</v>
      </c>
      <c r="D64" s="58">
        <f>IF($A64="","",VLOOKUP($A64,'Ledenlijst 1'!$A:$K,5,0))</f>
        <v>10443</v>
      </c>
      <c r="E64" s="58" t="s">
        <v>31</v>
      </c>
      <c r="F64" s="59" t="s">
        <v>10</v>
      </c>
      <c r="G64" s="60">
        <f>IF($A64="","",VLOOKUP($A64,'comp.C'!$A:$D,4,0))</f>
        <v>2.2879999999999998</v>
      </c>
      <c r="H64" s="60">
        <v>2.2349999999999999</v>
      </c>
      <c r="I64" s="60">
        <f t="shared" si="2"/>
        <v>2.2879999999999998</v>
      </c>
      <c r="J64" s="59">
        <v>55</v>
      </c>
      <c r="K64" s="59" t="s">
        <v>2535</v>
      </c>
      <c r="L64" s="59" t="s">
        <v>19</v>
      </c>
      <c r="M64" s="62" t="s">
        <v>33</v>
      </c>
      <c r="N64" s="59" t="s">
        <v>33</v>
      </c>
      <c r="O64" s="121" t="str">
        <f>IF($A64="","",VLOOKUP($A64,'Ledenlijst 1'!$A:$K,3,0))</f>
        <v>M</v>
      </c>
    </row>
    <row r="65" spans="1:16" s="51" customFormat="1" x14ac:dyDescent="0.3">
      <c r="A65" s="61">
        <v>146462</v>
      </c>
      <c r="B65" s="58" t="str">
        <f>IF($A65="","",VLOOKUP($A65,'Ledenlijst 1'!$A:$K,2,0))</f>
        <v>Giesen  Jos</v>
      </c>
      <c r="C65" s="58" t="str">
        <f>IF($A65="","",VLOOKUP($A65,'Ledenlijst 1'!$A:$K,4,0))</f>
        <v>BV Grolzicht</v>
      </c>
      <c r="D65" s="58">
        <f>IF($A65="","",VLOOKUP($A65,'Ledenlijst 1'!$A:$K,5,0))</f>
        <v>13483</v>
      </c>
      <c r="E65" s="58" t="s">
        <v>31</v>
      </c>
      <c r="F65" s="59" t="s">
        <v>14</v>
      </c>
      <c r="G65" s="60">
        <f>IF($A65="","",VLOOKUP($A65,'comp.C'!$A:$D,4,0))</f>
        <v>1.651</v>
      </c>
      <c r="H65" s="60">
        <v>2.496</v>
      </c>
      <c r="I65" s="60">
        <f t="shared" si="2"/>
        <v>2.496</v>
      </c>
      <c r="J65" s="59">
        <v>90</v>
      </c>
      <c r="K65" s="59" t="s">
        <v>2535</v>
      </c>
      <c r="L65" s="59" t="s">
        <v>12</v>
      </c>
      <c r="M65" s="62" t="s">
        <v>33</v>
      </c>
      <c r="N65" s="59" t="s">
        <v>33</v>
      </c>
      <c r="O65" s="121" t="str">
        <f>IF($A65="","",VLOOKUP($A65,'Ledenlijst 1'!$A:$K,3,0))</f>
        <v>M</v>
      </c>
      <c r="P65" s="44"/>
    </row>
    <row r="66" spans="1:16" x14ac:dyDescent="0.3">
      <c r="A66" s="61">
        <v>110369</v>
      </c>
      <c r="B66" s="58" t="str">
        <f>IF($A66="","",VLOOKUP($A66,'Ledenlijst 1'!$A:$K,2,0))</f>
        <v>Groot Wassink  Gerrit</v>
      </c>
      <c r="C66" s="58" t="str">
        <f>IF($A66="","",VLOOKUP($A66,'Ledenlijst 1'!$A:$K,4,0))</f>
        <v>BV De Leeuw</v>
      </c>
      <c r="D66" s="58">
        <f>IF($A66="","",VLOOKUP($A66,'Ledenlijst 1'!$A:$K,5,0))</f>
        <v>10513</v>
      </c>
      <c r="E66" s="58" t="s">
        <v>3230</v>
      </c>
      <c r="F66" s="59" t="s">
        <v>10</v>
      </c>
      <c r="G66" s="60">
        <f>IF($A66="","",VLOOKUP($A66,'comp.B'!$A:$D,4,0))</f>
        <v>0.28100000000000003</v>
      </c>
      <c r="H66" s="64">
        <v>0.28000000000000003</v>
      </c>
      <c r="I66" s="60">
        <f t="shared" si="2"/>
        <v>0.28100000000000003</v>
      </c>
      <c r="J66" s="59">
        <v>15</v>
      </c>
      <c r="K66" s="59" t="s">
        <v>2535</v>
      </c>
      <c r="L66" s="59" t="s">
        <v>12</v>
      </c>
      <c r="M66" s="62" t="s">
        <v>33</v>
      </c>
      <c r="N66" s="68" t="s">
        <v>33</v>
      </c>
      <c r="O66" s="121" t="str">
        <f>IF($A66="","",VLOOKUP($A66,'Ledenlijst 1'!$A:$K,3,0))</f>
        <v>M</v>
      </c>
    </row>
    <row r="67" spans="1:16" x14ac:dyDescent="0.3">
      <c r="A67" s="57">
        <v>264111</v>
      </c>
      <c r="B67" s="58" t="str">
        <f>IF($A67="","",VLOOKUP($A67,'Ledenlijst 1'!$A:$K,2,0))</f>
        <v>Groote Schaarsberg  Peter</v>
      </c>
      <c r="C67" s="58" t="str">
        <f>IF($A67="","",VLOOKUP($A67,'Ledenlijst 1'!$A:$K,4,0))</f>
        <v>BC Ivoor Groenlo</v>
      </c>
      <c r="D67" s="58">
        <f>IF($A67="","",VLOOKUP($A67,'Ledenlijst 1'!$A:$K,5,0))</f>
        <v>10443</v>
      </c>
      <c r="E67" s="58" t="s">
        <v>9</v>
      </c>
      <c r="F67" s="59" t="s">
        <v>10</v>
      </c>
      <c r="G67" s="60" t="s">
        <v>11</v>
      </c>
      <c r="H67" s="60">
        <v>0.60199999999999998</v>
      </c>
      <c r="I67" s="60">
        <f t="shared" ref="I67:I98" si="3">MAX(G67,H67)</f>
        <v>0.60199999999999998</v>
      </c>
      <c r="J67" s="59">
        <v>21</v>
      </c>
      <c r="K67" s="59" t="s">
        <v>2535</v>
      </c>
      <c r="L67" s="59" t="s">
        <v>12</v>
      </c>
      <c r="M67" s="60" t="s">
        <v>11</v>
      </c>
      <c r="N67" s="59" t="s">
        <v>33</v>
      </c>
      <c r="O67" s="121" t="str">
        <f>IF($A67="","",VLOOKUP($A67,'Ledenlijst 1'!$A:$K,3,0))</f>
        <v>M</v>
      </c>
    </row>
    <row r="68" spans="1:16" x14ac:dyDescent="0.3">
      <c r="A68" s="57">
        <v>268155</v>
      </c>
      <c r="B68" s="58" t="str">
        <f>IF($A68="","",VLOOKUP($A68,'Ledenlijst 1'!$A:$K,2,0))</f>
        <v>Grooters  Ruud</v>
      </c>
      <c r="C68" s="58" t="str">
        <f>IF($A68="","",VLOOKUP($A68,'Ledenlijst 1'!$A:$K,4,0))</f>
        <v>BV Ellenkamp</v>
      </c>
      <c r="D68" s="58">
        <f>IF($A68="","",VLOOKUP($A68,'Ledenlijst 1'!$A:$K,5,0))</f>
        <v>10435</v>
      </c>
      <c r="E68" s="58" t="s">
        <v>9</v>
      </c>
      <c r="F68" s="59" t="s">
        <v>10</v>
      </c>
      <c r="G68" s="60" t="s">
        <v>11</v>
      </c>
      <c r="H68" s="60">
        <v>0.75800000000000001</v>
      </c>
      <c r="I68" s="60">
        <f t="shared" si="3"/>
        <v>0.75800000000000001</v>
      </c>
      <c r="J68" s="59">
        <v>24</v>
      </c>
      <c r="K68" s="59" t="s">
        <v>2535</v>
      </c>
      <c r="L68" s="59" t="s">
        <v>12</v>
      </c>
      <c r="M68" s="60" t="s">
        <v>11</v>
      </c>
      <c r="N68" s="59" t="s">
        <v>33</v>
      </c>
      <c r="O68" s="121" t="str">
        <f>IF($A68="","",VLOOKUP($A68,'Ledenlijst 1'!$A:$K,3,0))</f>
        <v>M</v>
      </c>
    </row>
    <row r="69" spans="1:16" x14ac:dyDescent="0.3">
      <c r="A69" s="61">
        <v>268155</v>
      </c>
      <c r="B69" s="58" t="str">
        <f>IF($A69="","",VLOOKUP($A69,'Ledenlijst 1'!$A:$K,2,0))</f>
        <v>Grooters  Ruud</v>
      </c>
      <c r="C69" s="58" t="str">
        <f>IF($A69="","",VLOOKUP($A69,'Ledenlijst 1'!$A:$K,4,0))</f>
        <v>BV Ellenkamp</v>
      </c>
      <c r="D69" s="58">
        <f>IF($A69="","",VLOOKUP($A69,'Ledenlijst 1'!$A:$K,5,0))</f>
        <v>10435</v>
      </c>
      <c r="E69" s="58" t="s">
        <v>3230</v>
      </c>
      <c r="F69" s="59" t="s">
        <v>10</v>
      </c>
      <c r="G69" s="60" t="str">
        <f>IF($A69="","",VLOOKUP($A69,'comp.B'!$A:$D,4,0))</f>
        <v>n.v.t.</v>
      </c>
      <c r="H69" s="64">
        <v>0.314</v>
      </c>
      <c r="I69" s="60">
        <f t="shared" si="3"/>
        <v>0.314</v>
      </c>
      <c r="J69" s="59">
        <v>16</v>
      </c>
      <c r="K69" s="59" t="s">
        <v>2535</v>
      </c>
      <c r="L69" s="59" t="s">
        <v>12</v>
      </c>
      <c r="M69" s="62" t="s">
        <v>11</v>
      </c>
      <c r="N69" s="59" t="s">
        <v>33</v>
      </c>
      <c r="O69" s="121" t="str">
        <f>IF($A69="","",VLOOKUP($A69,'Ledenlijst 1'!$A:$K,3,0))</f>
        <v>M</v>
      </c>
    </row>
    <row r="70" spans="1:16" x14ac:dyDescent="0.3">
      <c r="A70" s="61">
        <v>268155</v>
      </c>
      <c r="B70" s="58" t="str">
        <f>IF($A70="","",VLOOKUP($A70,'Ledenlijst 1'!$A:$K,2,0))</f>
        <v>Grooters  Ruud</v>
      </c>
      <c r="C70" s="58" t="str">
        <f>IF($A70="","",VLOOKUP($A70,'Ledenlijst 1'!$A:$K,4,0))</f>
        <v>BV Ellenkamp</v>
      </c>
      <c r="D70" s="58">
        <f>IF($A70="","",VLOOKUP($A70,'Ledenlijst 1'!$A:$K,5,0))</f>
        <v>10435</v>
      </c>
      <c r="E70" s="58" t="s">
        <v>31</v>
      </c>
      <c r="F70" s="59" t="s">
        <v>32</v>
      </c>
      <c r="G70" s="60">
        <f>IF($A70="","",VLOOKUP($A70,'comp.C'!$A:$D,4,0))</f>
        <v>1.141</v>
      </c>
      <c r="H70" s="60" t="s">
        <v>11</v>
      </c>
      <c r="I70" s="60">
        <f t="shared" si="3"/>
        <v>1.141</v>
      </c>
      <c r="J70" s="59">
        <v>37</v>
      </c>
      <c r="K70" s="59" t="s">
        <v>2535</v>
      </c>
      <c r="L70" s="59" t="s">
        <v>12</v>
      </c>
      <c r="M70" s="62" t="s">
        <v>33</v>
      </c>
      <c r="N70" s="59" t="s">
        <v>17</v>
      </c>
      <c r="O70" s="121" t="str">
        <f>IF($A70="","",VLOOKUP($A70,'Ledenlijst 1'!$A:$K,3,0))</f>
        <v>M</v>
      </c>
    </row>
    <row r="71" spans="1:16" x14ac:dyDescent="0.3">
      <c r="A71" s="61">
        <v>136601</v>
      </c>
      <c r="B71" s="58" t="str">
        <f>IF($A71="","",VLOOKUP($A71,'Ledenlijst 1'!$A:$K,2,0))</f>
        <v>Haarlink  Jeroen</v>
      </c>
      <c r="C71" s="58" t="str">
        <f>IF($A71="","",VLOOKUP($A71,'Ledenlijst 1'!$A:$K,4,0))</f>
        <v>BV De Kroon Groenlo</v>
      </c>
      <c r="D71" s="58">
        <f>IF($A71="","",VLOOKUP($A71,'Ledenlijst 1'!$A:$K,5,0))</f>
        <v>10446</v>
      </c>
      <c r="E71" s="58" t="s">
        <v>31</v>
      </c>
      <c r="F71" s="59" t="s">
        <v>32</v>
      </c>
      <c r="G71" s="60">
        <f>IF($A71="","",VLOOKUP($A71,'comp.C'!$A:$D,4,0))</f>
        <v>1.1319999999999999</v>
      </c>
      <c r="H71" s="60">
        <v>0.98</v>
      </c>
      <c r="I71" s="60">
        <f t="shared" si="3"/>
        <v>1.1319999999999999</v>
      </c>
      <c r="J71" s="59">
        <v>37</v>
      </c>
      <c r="K71" s="59" t="s">
        <v>2535</v>
      </c>
      <c r="L71" s="59" t="s">
        <v>12</v>
      </c>
      <c r="M71" s="62" t="s">
        <v>33</v>
      </c>
      <c r="N71" s="59" t="s">
        <v>33</v>
      </c>
      <c r="O71" s="121" t="str">
        <f>IF($A71="","",VLOOKUP($A71,'Ledenlijst 1'!$A:$K,3,0))</f>
        <v>M</v>
      </c>
    </row>
    <row r="72" spans="1:16" x14ac:dyDescent="0.3">
      <c r="A72" s="61">
        <v>271765</v>
      </c>
      <c r="B72" s="58" t="str">
        <f>IF($A72="","",VLOOKUP($A72,'Ledenlijst 1'!$A:$K,2,0))</f>
        <v>Haken ten Wilco</v>
      </c>
      <c r="C72" s="58" t="str">
        <f>IF($A72="","",VLOOKUP($A72,'Ledenlijst 1'!$A:$K,4,0))</f>
        <v>BV De Driehoek</v>
      </c>
      <c r="D72" s="58">
        <f>IF($A72="","",VLOOKUP($A72,'Ledenlijst 1'!$A:$K,5,0))</f>
        <v>10521</v>
      </c>
      <c r="E72" s="58" t="s">
        <v>3230</v>
      </c>
      <c r="F72" s="59" t="s">
        <v>14</v>
      </c>
      <c r="G72" s="60" t="s">
        <v>11</v>
      </c>
      <c r="H72" s="60">
        <v>0.4</v>
      </c>
      <c r="I72" s="60">
        <f t="shared" si="3"/>
        <v>0.4</v>
      </c>
      <c r="J72" s="59">
        <v>25</v>
      </c>
      <c r="K72" s="59" t="s">
        <v>2530</v>
      </c>
      <c r="L72" s="59" t="s">
        <v>12</v>
      </c>
      <c r="M72" s="62" t="s">
        <v>11</v>
      </c>
      <c r="N72" s="59" t="s">
        <v>33</v>
      </c>
      <c r="O72" s="121" t="str">
        <f>IF($A72="","",VLOOKUP($A72,'Ledenlijst 1'!$A:$K,3,0))</f>
        <v>M</v>
      </c>
    </row>
    <row r="73" spans="1:16" x14ac:dyDescent="0.3">
      <c r="A73" s="61">
        <v>271765</v>
      </c>
      <c r="B73" s="58" t="str">
        <f>IF($A73="","",VLOOKUP($A73,'Ledenlijst 1'!$A:$K,2,0))</f>
        <v>Haken ten Wilco</v>
      </c>
      <c r="C73" s="58" t="str">
        <f>IF($A73="","",VLOOKUP($A73,'Ledenlijst 1'!$A:$K,4,0))</f>
        <v>BV De Driehoek</v>
      </c>
      <c r="D73" s="58">
        <f>IF($A73="","",VLOOKUP($A73,'Ledenlijst 1'!$A:$K,5,0))</f>
        <v>10521</v>
      </c>
      <c r="E73" s="58" t="s">
        <v>31</v>
      </c>
      <c r="F73" s="59" t="s">
        <v>32</v>
      </c>
      <c r="G73" s="60">
        <f>IF($A73="","",VLOOKUP($A73,'comp.C'!$A:$D,4,0))</f>
        <v>3.6160000000000001</v>
      </c>
      <c r="H73" s="60" t="s">
        <v>11</v>
      </c>
      <c r="I73" s="60">
        <f t="shared" si="3"/>
        <v>3.6160000000000001</v>
      </c>
      <c r="J73" s="59">
        <v>90</v>
      </c>
      <c r="K73" s="59" t="s">
        <v>2535</v>
      </c>
      <c r="L73" s="59" t="s">
        <v>12</v>
      </c>
      <c r="M73" s="62" t="s">
        <v>33</v>
      </c>
      <c r="N73" s="59" t="s">
        <v>11</v>
      </c>
      <c r="O73" s="121" t="str">
        <f>IF($A73="","",VLOOKUP($A73,'Ledenlijst 1'!$A:$K,3,0))</f>
        <v>M</v>
      </c>
    </row>
    <row r="74" spans="1:16" x14ac:dyDescent="0.3">
      <c r="A74" s="61">
        <v>277694</v>
      </c>
      <c r="B74" s="58" t="str">
        <f>IF($A74="","",VLOOKUP($A74,'Ledenlijst 1'!$A:$K,2,0))</f>
        <v>Hamwijk  Petra</v>
      </c>
      <c r="C74" s="58" t="str">
        <f>IF($A74="","",VLOOKUP($A74,'Ledenlijst 1'!$A:$K,4,0))</f>
        <v>BC Bousema Lochem</v>
      </c>
      <c r="D74" s="58">
        <f>IF($A74="","",VLOOKUP($A74,'Ledenlijst 1'!$A:$K,5,0))</f>
        <v>13482</v>
      </c>
      <c r="E74" s="58" t="s">
        <v>31</v>
      </c>
      <c r="F74" s="59" t="s">
        <v>32</v>
      </c>
      <c r="G74" s="60">
        <f>IF($A74="","",VLOOKUP($A74,'comp.C'!$A:$D,4,0))</f>
        <v>0.76</v>
      </c>
      <c r="H74" s="60">
        <v>0.628</v>
      </c>
      <c r="I74" s="60">
        <f t="shared" si="3"/>
        <v>0.76</v>
      </c>
      <c r="J74" s="59">
        <v>29</v>
      </c>
      <c r="K74" s="59" t="s">
        <v>2535</v>
      </c>
      <c r="L74" s="59" t="s">
        <v>12</v>
      </c>
      <c r="M74" s="62" t="s">
        <v>33</v>
      </c>
      <c r="N74" s="59" t="s">
        <v>13</v>
      </c>
      <c r="O74" s="121" t="str">
        <f>IF($A74="","",VLOOKUP($A74,'Ledenlijst 1'!$A:$K,3,0))</f>
        <v>F</v>
      </c>
    </row>
    <row r="75" spans="1:16" x14ac:dyDescent="0.3">
      <c r="A75" s="61">
        <v>126157</v>
      </c>
      <c r="B75" s="58" t="str">
        <f>IF($A75="","",VLOOKUP($A75,'Ledenlijst 1'!$A:$K,2,0))</f>
        <v>Hartemink  Wim</v>
      </c>
      <c r="C75" s="58" t="str">
        <f>IF($A75="","",VLOOKUP($A75,'Ledenlijst 1'!$A:$K,4,0))</f>
        <v>BV 't Heukske</v>
      </c>
      <c r="D75" s="58">
        <f>IF($A75="","",VLOOKUP($A75,'Ledenlijst 1'!$A:$K,5,0))</f>
        <v>10455</v>
      </c>
      <c r="E75" s="58" t="s">
        <v>3230</v>
      </c>
      <c r="F75" s="59" t="s">
        <v>14</v>
      </c>
      <c r="G75" s="60">
        <f>IF($A75="","",VLOOKUP($A75,'comp.B'!$A:$D,4,0))</f>
        <v>0.40699999999999997</v>
      </c>
      <c r="H75" s="64">
        <v>0.28899999999999998</v>
      </c>
      <c r="I75" s="60">
        <f t="shared" si="3"/>
        <v>0.40699999999999997</v>
      </c>
      <c r="J75" s="59">
        <v>25</v>
      </c>
      <c r="K75" s="59" t="s">
        <v>2535</v>
      </c>
      <c r="L75" s="59" t="s">
        <v>12</v>
      </c>
      <c r="M75" s="62" t="s">
        <v>33</v>
      </c>
      <c r="N75" s="68" t="s">
        <v>13</v>
      </c>
      <c r="O75" s="121" t="str">
        <f>IF($A75="","",VLOOKUP($A75,'Ledenlijst 1'!$A:$K,3,0))</f>
        <v>M</v>
      </c>
    </row>
    <row r="76" spans="1:16" x14ac:dyDescent="0.3">
      <c r="A76" s="61">
        <v>126157</v>
      </c>
      <c r="B76" s="58" t="str">
        <f>IF($A76="","",VLOOKUP($A76,'Ledenlijst 1'!$A:$K,2,0))</f>
        <v>Hartemink  Wim</v>
      </c>
      <c r="C76" s="58" t="str">
        <f>IF($A76="","",VLOOKUP($A76,'Ledenlijst 1'!$A:$K,4,0))</f>
        <v>BV 't Heukske</v>
      </c>
      <c r="D76" s="58">
        <f>IF($A76="","",VLOOKUP($A76,'Ledenlijst 1'!$A:$K,5,0))</f>
        <v>10455</v>
      </c>
      <c r="E76" s="58" t="s">
        <v>2533</v>
      </c>
      <c r="F76" s="59" t="s">
        <v>16</v>
      </c>
      <c r="G76" s="60" t="str">
        <f>IF($A76="","",VLOOKUP($A76,'comp.A'!$A:$D,4,0))</f>
        <v>n.v.t.</v>
      </c>
      <c r="H76" s="60">
        <v>0.28000000000000003</v>
      </c>
      <c r="I76" s="60">
        <f t="shared" si="3"/>
        <v>0.28000000000000003</v>
      </c>
      <c r="J76" s="59">
        <v>15</v>
      </c>
      <c r="K76" s="59" t="s">
        <v>2535</v>
      </c>
      <c r="L76" s="59" t="s">
        <v>12</v>
      </c>
      <c r="M76" s="62" t="s">
        <v>11</v>
      </c>
      <c r="N76" s="59" t="s">
        <v>33</v>
      </c>
      <c r="O76" s="121" t="str">
        <f>IF($A76="","",VLOOKUP($A76,'Ledenlijst 1'!$A:$K,3,0))</f>
        <v>M</v>
      </c>
    </row>
    <row r="77" spans="1:16" x14ac:dyDescent="0.3">
      <c r="A77" s="57">
        <v>109467</v>
      </c>
      <c r="B77" s="58" t="str">
        <f>IF($A77="","",VLOOKUP($A77,'Ledenlijst 1'!$A:$K,2,0))</f>
        <v>Hartwig  Herman</v>
      </c>
      <c r="C77" s="58" t="str">
        <f>IF($A77="","",VLOOKUP($A77,'Ledenlijst 1'!$A:$K,4,0))</f>
        <v>BC Bousema Lochem</v>
      </c>
      <c r="D77" s="58">
        <f>IF($A77="","",VLOOKUP($A77,'Ledenlijst 1'!$A:$K,5,0))</f>
        <v>13482</v>
      </c>
      <c r="E77" s="58" t="s">
        <v>9</v>
      </c>
      <c r="F77" s="59" t="s">
        <v>14</v>
      </c>
      <c r="G77" s="60" t="s">
        <v>11</v>
      </c>
      <c r="H77" s="60">
        <v>1.3540000000000001</v>
      </c>
      <c r="I77" s="60">
        <f t="shared" si="3"/>
        <v>1.3540000000000001</v>
      </c>
      <c r="J77" s="59">
        <v>40</v>
      </c>
      <c r="K77" s="59" t="s">
        <v>2535</v>
      </c>
      <c r="L77" s="59" t="s">
        <v>12</v>
      </c>
      <c r="M77" s="60" t="s">
        <v>11</v>
      </c>
      <c r="N77" s="59" t="s">
        <v>33</v>
      </c>
      <c r="O77" s="121" t="str">
        <f>IF($A77="","",VLOOKUP($A77,'Ledenlijst 1'!$A:$K,3,0))</f>
        <v>M</v>
      </c>
    </row>
    <row r="78" spans="1:16" x14ac:dyDescent="0.3">
      <c r="A78" s="61">
        <v>109467</v>
      </c>
      <c r="B78" s="58" t="str">
        <f>IF($A78="","",VLOOKUP($A78,'Ledenlijst 1'!$A:$K,2,0))</f>
        <v>Hartwig  Herman</v>
      </c>
      <c r="C78" s="58" t="str">
        <f>IF($A78="","",VLOOKUP($A78,'Ledenlijst 1'!$A:$K,4,0))</f>
        <v>BC Bousema Lochem</v>
      </c>
      <c r="D78" s="58">
        <f>IF($A78="","",VLOOKUP($A78,'Ledenlijst 1'!$A:$K,5,0))</f>
        <v>13482</v>
      </c>
      <c r="E78" s="58" t="s">
        <v>3230</v>
      </c>
      <c r="F78" s="59" t="s">
        <v>10</v>
      </c>
      <c r="G78" s="60" t="str">
        <f>IF($A78="","",VLOOKUP($A78,'comp.B'!$A:$D,4,0))</f>
        <v>n.v.t.</v>
      </c>
      <c r="H78" s="64">
        <v>0.38800000000000001</v>
      </c>
      <c r="I78" s="60">
        <f t="shared" si="3"/>
        <v>0.38800000000000001</v>
      </c>
      <c r="J78" s="59">
        <v>20</v>
      </c>
      <c r="K78" s="59" t="s">
        <v>2535</v>
      </c>
      <c r="L78" s="59" t="s">
        <v>19</v>
      </c>
      <c r="M78" s="62" t="s">
        <v>11</v>
      </c>
      <c r="N78" s="59" t="s">
        <v>13</v>
      </c>
      <c r="O78" s="121" t="str">
        <f>IF($A78="","",VLOOKUP($A78,'Ledenlijst 1'!$A:$K,3,0))</f>
        <v>M</v>
      </c>
    </row>
    <row r="79" spans="1:16" x14ac:dyDescent="0.3">
      <c r="A79" s="61">
        <v>109467</v>
      </c>
      <c r="B79" s="58" t="str">
        <f>IF($A79="","",VLOOKUP($A79,'Ledenlijst 1'!$A:$K,2,0))</f>
        <v>Hartwig  Herman</v>
      </c>
      <c r="C79" s="58" t="str">
        <f>IF($A79="","",VLOOKUP($A79,'Ledenlijst 1'!$A:$K,4,0))</f>
        <v>BC Bousema Lochem</v>
      </c>
      <c r="D79" s="58">
        <f>IF($A79="","",VLOOKUP($A79,'Ledenlijst 1'!$A:$K,5,0))</f>
        <v>13482</v>
      </c>
      <c r="E79" s="58" t="s">
        <v>2533</v>
      </c>
      <c r="F79" s="59" t="s">
        <v>16</v>
      </c>
      <c r="G79" s="60" t="s">
        <v>11</v>
      </c>
      <c r="H79" s="60">
        <v>0.3</v>
      </c>
      <c r="I79" s="60">
        <f t="shared" si="3"/>
        <v>0.3</v>
      </c>
      <c r="J79" s="59">
        <v>16</v>
      </c>
      <c r="K79" s="59" t="s">
        <v>2530</v>
      </c>
      <c r="L79" s="59" t="s">
        <v>12</v>
      </c>
      <c r="M79" s="62" t="s">
        <v>11</v>
      </c>
      <c r="N79" s="59" t="s">
        <v>13</v>
      </c>
      <c r="O79" s="121" t="str">
        <f>IF($A79="","",VLOOKUP($A79,'Ledenlijst 1'!$A:$K,3,0))</f>
        <v>M</v>
      </c>
    </row>
    <row r="80" spans="1:16" x14ac:dyDescent="0.3">
      <c r="A80" s="61">
        <v>109467</v>
      </c>
      <c r="B80" s="58" t="str">
        <f>IF($A80="","",VLOOKUP($A80,'Ledenlijst 1'!$A:$K,2,0))</f>
        <v>Hartwig  Herman</v>
      </c>
      <c r="C80" s="58" t="str">
        <f>IF($A80="","",VLOOKUP($A80,'Ledenlijst 1'!$A:$K,4,0))</f>
        <v>BC Bousema Lochem</v>
      </c>
      <c r="D80" s="58">
        <f>IF($A80="","",VLOOKUP($A80,'Ledenlijst 1'!$A:$K,5,0))</f>
        <v>13482</v>
      </c>
      <c r="E80" s="58" t="s">
        <v>31</v>
      </c>
      <c r="F80" s="59" t="s">
        <v>16</v>
      </c>
      <c r="G80" s="60">
        <f>IF($A80="","",VLOOKUP($A80,'comp.C'!$A:$D,4,0))</f>
        <v>5.0460000000000003</v>
      </c>
      <c r="H80" s="60">
        <v>1.6279999999999999</v>
      </c>
      <c r="I80" s="60">
        <f t="shared" si="3"/>
        <v>5.0460000000000003</v>
      </c>
      <c r="J80" s="59">
        <v>125</v>
      </c>
      <c r="K80" s="59" t="s">
        <v>2535</v>
      </c>
      <c r="L80" s="59" t="s">
        <v>3229</v>
      </c>
      <c r="M80" s="62" t="s">
        <v>33</v>
      </c>
      <c r="N80" s="68" t="s">
        <v>33</v>
      </c>
      <c r="O80" s="121" t="str">
        <f>IF($A80="","",VLOOKUP($A80,'Ledenlijst 1'!$A:$K,3,0))</f>
        <v>M</v>
      </c>
    </row>
    <row r="81" spans="1:15" x14ac:dyDescent="0.3">
      <c r="A81" s="61">
        <v>158326</v>
      </c>
      <c r="B81" s="58" t="str">
        <f>IF($A81="","",VLOOKUP($A81,'Ledenlijst 1'!$A:$K,2,0))</f>
        <v>Hazewinkel  Gerard</v>
      </c>
      <c r="C81" s="58" t="str">
        <f>IF($A81="","",VLOOKUP($A81,'Ledenlijst 1'!$A:$K,4,0))</f>
        <v>BC Bousema Lochem</v>
      </c>
      <c r="D81" s="58">
        <f>IF($A81="","",VLOOKUP($A81,'Ledenlijst 1'!$A:$K,5,0))</f>
        <v>13482</v>
      </c>
      <c r="E81" s="58" t="s">
        <v>2533</v>
      </c>
      <c r="F81" s="59" t="s">
        <v>16</v>
      </c>
      <c r="G81" s="60" t="str">
        <f>IF($A81="","",VLOOKUP($A81,'comp.A'!$A:$D,4,0))</f>
        <v>n.v.t.</v>
      </c>
      <c r="H81" s="60">
        <v>0.32900000000000001</v>
      </c>
      <c r="I81" s="60">
        <f t="shared" si="3"/>
        <v>0.32900000000000001</v>
      </c>
      <c r="J81" s="59">
        <v>17</v>
      </c>
      <c r="K81" s="59" t="s">
        <v>2535</v>
      </c>
      <c r="L81" s="59" t="s">
        <v>12</v>
      </c>
      <c r="M81" s="62" t="s">
        <v>11</v>
      </c>
      <c r="N81" s="59" t="s">
        <v>13</v>
      </c>
      <c r="O81" s="121" t="str">
        <f>IF($A81="","",VLOOKUP($A81,'Ledenlijst 1'!$A:$K,3,0))</f>
        <v>M</v>
      </c>
    </row>
    <row r="82" spans="1:15" x14ac:dyDescent="0.3">
      <c r="A82" s="61">
        <v>246598</v>
      </c>
      <c r="B82" s="58" t="str">
        <f>IF($A82="","",VLOOKUP($A82,'Ledenlijst 1'!$A:$K,2,0))</f>
        <v>Heersink  Andre</v>
      </c>
      <c r="C82" s="58" t="str">
        <f>IF($A82="","",VLOOKUP($A82,'Ledenlijst 1'!$A:$K,4,0))</f>
        <v>BV Schiller</v>
      </c>
      <c r="D82" s="58">
        <f>IF($A82="","",VLOOKUP($A82,'Ledenlijst 1'!$A:$K,5,0))</f>
        <v>10522</v>
      </c>
      <c r="E82" s="58" t="s">
        <v>3230</v>
      </c>
      <c r="F82" s="59" t="s">
        <v>10</v>
      </c>
      <c r="G82" s="60" t="str">
        <f>IF($A82="","",VLOOKUP($A82,'comp.B'!$A:$D,4,0))</f>
        <v>n.v.t.</v>
      </c>
      <c r="H82" s="64">
        <v>0.28000000000000003</v>
      </c>
      <c r="I82" s="60">
        <f t="shared" si="3"/>
        <v>0.28000000000000003</v>
      </c>
      <c r="J82" s="59">
        <v>15</v>
      </c>
      <c r="K82" s="59" t="s">
        <v>2535</v>
      </c>
      <c r="L82" s="59" t="s">
        <v>12</v>
      </c>
      <c r="M82" s="62" t="s">
        <v>11</v>
      </c>
      <c r="N82" s="59" t="s">
        <v>33</v>
      </c>
      <c r="O82" s="121" t="str">
        <f>IF($A82="","",VLOOKUP($A82,'Ledenlijst 1'!$A:$K,3,0))</f>
        <v>M</v>
      </c>
    </row>
    <row r="83" spans="1:15" x14ac:dyDescent="0.3">
      <c r="A83" s="61">
        <v>141491</v>
      </c>
      <c r="B83" s="58" t="str">
        <f>IF($A83="","",VLOOKUP($A83,'Ledenlijst 1'!$A:$K,2,0))</f>
        <v>Helder  Karel</v>
      </c>
      <c r="C83" s="58" t="str">
        <f>IF($A83="","",VLOOKUP($A83,'Ledenlijst 1'!$A:$K,4,0))</f>
        <v>BV  De Kroon Eibergen</v>
      </c>
      <c r="D83" s="58">
        <f>IF($A83="","",VLOOKUP($A83,'Ledenlijst 1'!$A:$K,5,0))</f>
        <v>10447</v>
      </c>
      <c r="E83" s="58" t="s">
        <v>3230</v>
      </c>
      <c r="F83" s="59" t="s">
        <v>10</v>
      </c>
      <c r="G83" s="60">
        <f>IF($A83="","",VLOOKUP($A83,'comp.B'!$A:$D,4,0))</f>
        <v>0.20799999999999999</v>
      </c>
      <c r="H83" s="60">
        <v>0.32800000000000001</v>
      </c>
      <c r="I83" s="60">
        <f t="shared" si="3"/>
        <v>0.32800000000000001</v>
      </c>
      <c r="J83" s="59">
        <v>17</v>
      </c>
      <c r="K83" s="59" t="s">
        <v>2535</v>
      </c>
      <c r="L83" s="59" t="s">
        <v>12</v>
      </c>
      <c r="M83" s="62" t="s">
        <v>33</v>
      </c>
      <c r="N83" s="59" t="s">
        <v>13</v>
      </c>
      <c r="O83" s="121" t="str">
        <f>IF($A83="","",VLOOKUP($A83,'Ledenlijst 1'!$A:$K,3,0))</f>
        <v>M</v>
      </c>
    </row>
    <row r="84" spans="1:15" x14ac:dyDescent="0.3">
      <c r="A84" s="57">
        <v>122733</v>
      </c>
      <c r="B84" s="58" t="str">
        <f>IF($A84="","",VLOOKUP($A84,'Ledenlijst 1'!$A:$K,2,0))</f>
        <v>Heutinck  Anke</v>
      </c>
      <c r="C84" s="58" t="str">
        <f>IF($A84="","",VLOOKUP($A84,'Ledenlijst 1'!$A:$K,4,0))</f>
        <v>BV Ellenkamp</v>
      </c>
      <c r="D84" s="58">
        <f>IF($A84="","",VLOOKUP($A84,'Ledenlijst 1'!$A:$K,5,0))</f>
        <v>10435</v>
      </c>
      <c r="E84" s="58" t="s">
        <v>9</v>
      </c>
      <c r="F84" s="59" t="s">
        <v>10</v>
      </c>
      <c r="G84" s="60" t="s">
        <v>11</v>
      </c>
      <c r="H84" s="60">
        <v>0.89700000000000002</v>
      </c>
      <c r="I84" s="60">
        <f t="shared" si="3"/>
        <v>0.89700000000000002</v>
      </c>
      <c r="J84" s="59">
        <v>27</v>
      </c>
      <c r="K84" s="59" t="s">
        <v>2535</v>
      </c>
      <c r="L84" s="59" t="s">
        <v>12</v>
      </c>
      <c r="M84" s="60" t="s">
        <v>11</v>
      </c>
      <c r="N84" s="59" t="s">
        <v>33</v>
      </c>
      <c r="O84" s="121" t="str">
        <f>IF($A84="","",VLOOKUP($A84,'Ledenlijst 1'!$A:$K,3,0))</f>
        <v>F</v>
      </c>
    </row>
    <row r="85" spans="1:15" x14ac:dyDescent="0.3">
      <c r="A85" s="61">
        <v>122733</v>
      </c>
      <c r="B85" s="58" t="str">
        <f>IF($A85="","",VLOOKUP($A85,'Ledenlijst 1'!$A:$K,2,0))</f>
        <v>Heutinck  Anke</v>
      </c>
      <c r="C85" s="58" t="str">
        <f>IF($A85="","",VLOOKUP($A85,'Ledenlijst 1'!$A:$K,4,0))</f>
        <v>BV Ellenkamp</v>
      </c>
      <c r="D85" s="58">
        <f>IF($A85="","",VLOOKUP($A85,'Ledenlijst 1'!$A:$K,5,0))</f>
        <v>10435</v>
      </c>
      <c r="E85" s="58" t="s">
        <v>31</v>
      </c>
      <c r="F85" s="59" t="s">
        <v>10</v>
      </c>
      <c r="G85" s="60">
        <f>IF($A85="","",VLOOKUP($A85,'comp.C'!$A:$D,4,0))</f>
        <v>1.9079999999999999</v>
      </c>
      <c r="H85" s="60">
        <v>1.85</v>
      </c>
      <c r="I85" s="60">
        <f t="shared" si="3"/>
        <v>1.9079999999999999</v>
      </c>
      <c r="J85" s="59">
        <v>53</v>
      </c>
      <c r="K85" s="59" t="s">
        <v>2535</v>
      </c>
      <c r="L85" s="59" t="s">
        <v>12</v>
      </c>
      <c r="M85" s="62" t="s">
        <v>33</v>
      </c>
      <c r="N85" s="59" t="s">
        <v>33</v>
      </c>
      <c r="O85" s="121" t="str">
        <f>IF($A85="","",VLOOKUP($A85,'Ledenlijst 1'!$A:$K,3,0))</f>
        <v>F</v>
      </c>
    </row>
    <row r="86" spans="1:15" x14ac:dyDescent="0.3">
      <c r="A86" s="57">
        <v>108041</v>
      </c>
      <c r="B86" s="58" t="str">
        <f>IF($A86="","",VLOOKUP($A86,'Ledenlijst 1'!$A:$K,2,0))</f>
        <v>Heutinck  Marga</v>
      </c>
      <c r="C86" s="58" t="str">
        <f>IF($A86="","",VLOOKUP($A86,'Ledenlijst 1'!$A:$K,4,0))</f>
        <v>BV 't Heukske</v>
      </c>
      <c r="D86" s="58">
        <f>IF($A86="","",VLOOKUP($A86,'Ledenlijst 1'!$A:$K,5,0))</f>
        <v>10455</v>
      </c>
      <c r="E86" s="58" t="s">
        <v>9</v>
      </c>
      <c r="F86" s="59" t="s">
        <v>10</v>
      </c>
      <c r="G86" s="60" t="s">
        <v>11</v>
      </c>
      <c r="H86" s="60">
        <v>0.64</v>
      </c>
      <c r="I86" s="60">
        <f t="shared" si="3"/>
        <v>0.64</v>
      </c>
      <c r="J86" s="59">
        <v>21</v>
      </c>
      <c r="K86" s="59" t="s">
        <v>2535</v>
      </c>
      <c r="L86" s="59" t="s">
        <v>12</v>
      </c>
      <c r="M86" s="60" t="s">
        <v>11</v>
      </c>
      <c r="N86" s="59" t="s">
        <v>33</v>
      </c>
      <c r="O86" s="121" t="str">
        <f>IF($A86="","",VLOOKUP($A86,'Ledenlijst 1'!$A:$K,3,0))</f>
        <v>F</v>
      </c>
    </row>
    <row r="87" spans="1:15" x14ac:dyDescent="0.3">
      <c r="A87" s="61">
        <v>108041</v>
      </c>
      <c r="B87" s="58" t="str">
        <f>IF($A87="","",VLOOKUP($A87,'Ledenlijst 1'!$A:$K,2,0))</f>
        <v>Heutinck  Marga</v>
      </c>
      <c r="C87" s="58" t="str">
        <f>IF($A87="","",VLOOKUP($A87,'Ledenlijst 1'!$A:$K,4,0))</f>
        <v>BV 't Heukske</v>
      </c>
      <c r="D87" s="58">
        <f>IF($A87="","",VLOOKUP($A87,'Ledenlijst 1'!$A:$K,5,0))</f>
        <v>10455</v>
      </c>
      <c r="E87" s="58" t="s">
        <v>31</v>
      </c>
      <c r="F87" s="59" t="s">
        <v>32</v>
      </c>
      <c r="G87" s="60">
        <f>IF($A87="","",VLOOKUP($A87,'comp.C'!$A:$D,4,0))</f>
        <v>0.996</v>
      </c>
      <c r="H87" s="60">
        <v>1.0009999999999999</v>
      </c>
      <c r="I87" s="60">
        <f t="shared" si="3"/>
        <v>1.0009999999999999</v>
      </c>
      <c r="J87" s="59">
        <v>35</v>
      </c>
      <c r="K87" s="59" t="s">
        <v>2535</v>
      </c>
      <c r="L87" s="59" t="s">
        <v>12</v>
      </c>
      <c r="M87" s="62" t="s">
        <v>33</v>
      </c>
      <c r="N87" s="59" t="s">
        <v>33</v>
      </c>
      <c r="O87" s="121" t="str">
        <f>IF($A87="","",VLOOKUP($A87,'Ledenlijst 1'!$A:$K,3,0))</f>
        <v>F</v>
      </c>
    </row>
    <row r="88" spans="1:15" x14ac:dyDescent="0.3">
      <c r="A88" s="57">
        <v>224623</v>
      </c>
      <c r="B88" s="58" t="str">
        <f>IF($A88="","",VLOOKUP($A88,'Ledenlijst 1'!$A:$K,2,0))</f>
        <v>Hoeksema  Carry</v>
      </c>
      <c r="C88" s="58" t="str">
        <f>IF($A88="","",VLOOKUP($A88,'Ledenlijst 1'!$A:$K,4,0))</f>
        <v>BV De Driesprong</v>
      </c>
      <c r="D88" s="58">
        <f>IF($A88="","",VLOOKUP($A88,'Ledenlijst 1'!$A:$K,5,0))</f>
        <v>10510</v>
      </c>
      <c r="E88" s="58" t="s">
        <v>9</v>
      </c>
      <c r="F88" s="59" t="s">
        <v>29</v>
      </c>
      <c r="G88" s="60" t="s">
        <v>11</v>
      </c>
      <c r="H88" s="60">
        <v>2.6259999999999999</v>
      </c>
      <c r="I88" s="60">
        <f t="shared" si="3"/>
        <v>2.6259999999999999</v>
      </c>
      <c r="J88" s="59">
        <v>75</v>
      </c>
      <c r="K88" s="59" t="s">
        <v>2535</v>
      </c>
      <c r="L88" s="59" t="s">
        <v>12</v>
      </c>
      <c r="M88" s="60" t="s">
        <v>11</v>
      </c>
      <c r="N88" s="59" t="s">
        <v>33</v>
      </c>
      <c r="O88" s="121" t="str">
        <f>IF($A88="","",VLOOKUP($A88,'Ledenlijst 1'!$A:$K,3,0))</f>
        <v>M</v>
      </c>
    </row>
    <row r="89" spans="1:15" x14ac:dyDescent="0.3">
      <c r="A89" s="61">
        <v>224623</v>
      </c>
      <c r="B89" s="58" t="str">
        <f>IF($A89="","",VLOOKUP($A89,'Ledenlijst 1'!$A:$K,2,0))</f>
        <v>Hoeksema  Carry</v>
      </c>
      <c r="C89" s="58" t="str">
        <f>IF($A89="","",VLOOKUP($A89,'Ledenlijst 1'!$A:$K,4,0))</f>
        <v>BV De Driesprong</v>
      </c>
      <c r="D89" s="58">
        <f>IF($A89="","",VLOOKUP($A89,'Ledenlijst 1'!$A:$K,5,0))</f>
        <v>10510</v>
      </c>
      <c r="E89" s="58" t="s">
        <v>3230</v>
      </c>
      <c r="F89" s="59" t="s">
        <v>16</v>
      </c>
      <c r="G89" s="60">
        <f>IF($A89="","",VLOOKUP($A89,'comp.B'!$A:$D,4,0))</f>
        <v>0.66800000000000004</v>
      </c>
      <c r="H89" s="60">
        <v>0.70799999999999996</v>
      </c>
      <c r="I89" s="60">
        <f t="shared" si="3"/>
        <v>0.70799999999999996</v>
      </c>
      <c r="J89" s="59">
        <v>30</v>
      </c>
      <c r="K89" s="59" t="s">
        <v>2535</v>
      </c>
      <c r="L89" s="59" t="s">
        <v>19</v>
      </c>
      <c r="M89" s="62" t="s">
        <v>33</v>
      </c>
      <c r="N89" s="68" t="s">
        <v>33</v>
      </c>
      <c r="O89" s="121" t="str">
        <f>IF($A89="","",VLOOKUP($A89,'Ledenlijst 1'!$A:$K,3,0))</f>
        <v>M</v>
      </c>
    </row>
    <row r="90" spans="1:15" x14ac:dyDescent="0.3">
      <c r="A90" s="61">
        <v>224623</v>
      </c>
      <c r="B90" s="58" t="str">
        <f>IF($A90="","",VLOOKUP($A90,'Ledenlijst 1'!$A:$K,2,0))</f>
        <v>Hoeksema  Carry</v>
      </c>
      <c r="C90" s="58" t="str">
        <f>IF($A90="","",VLOOKUP($A90,'Ledenlijst 1'!$A:$K,4,0))</f>
        <v>BV De Driesprong</v>
      </c>
      <c r="D90" s="58">
        <f>IF($A90="","",VLOOKUP($A90,'Ledenlijst 1'!$A:$K,5,0))</f>
        <v>10510</v>
      </c>
      <c r="E90" s="58" t="s">
        <v>2533</v>
      </c>
      <c r="F90" s="59" t="s">
        <v>18</v>
      </c>
      <c r="G90" s="60" t="str">
        <f>IF($A90="","",VLOOKUP($A90,'comp.A'!$A:$D,4,0))</f>
        <v>n.v.t.</v>
      </c>
      <c r="H90" s="60">
        <v>0.54500000000000004</v>
      </c>
      <c r="I90" s="60">
        <f t="shared" si="3"/>
        <v>0.54500000000000004</v>
      </c>
      <c r="J90" s="59">
        <v>25</v>
      </c>
      <c r="K90" s="59" t="s">
        <v>2535</v>
      </c>
      <c r="L90" s="59" t="s">
        <v>12</v>
      </c>
      <c r="M90" s="62" t="s">
        <v>11</v>
      </c>
      <c r="N90" s="59" t="s">
        <v>33</v>
      </c>
      <c r="O90" s="121" t="str">
        <f>IF($A90="","",VLOOKUP($A90,'Ledenlijst 1'!$A:$K,3,0))</f>
        <v>M</v>
      </c>
    </row>
    <row r="91" spans="1:15" x14ac:dyDescent="0.3">
      <c r="A91" s="57">
        <v>275531</v>
      </c>
      <c r="B91" s="58" t="str">
        <f>IF($A91="","",VLOOKUP($A91,'Ledenlijst 1'!$A:$K,2,0))</f>
        <v>Hollander de Richard</v>
      </c>
      <c r="C91" s="58" t="str">
        <f>IF($A91="","",VLOOKUP($A91,'Ledenlijst 1'!$A:$K,4,0))</f>
        <v>BC Ivoor Groenlo</v>
      </c>
      <c r="D91" s="58">
        <f>IF($A91="","",VLOOKUP($A91,'Ledenlijst 1'!$A:$K,5,0))</f>
        <v>10443</v>
      </c>
      <c r="E91" s="58" t="s">
        <v>9</v>
      </c>
      <c r="F91" s="59" t="s">
        <v>14</v>
      </c>
      <c r="G91" s="60" t="s">
        <v>11</v>
      </c>
      <c r="H91" s="60">
        <v>1.679</v>
      </c>
      <c r="I91" s="60">
        <f t="shared" si="3"/>
        <v>1.679</v>
      </c>
      <c r="J91" s="59">
        <v>40</v>
      </c>
      <c r="K91" s="59" t="s">
        <v>2535</v>
      </c>
      <c r="L91" s="59" t="s">
        <v>19</v>
      </c>
      <c r="M91" s="60" t="s">
        <v>11</v>
      </c>
      <c r="N91" s="59" t="s">
        <v>13</v>
      </c>
      <c r="O91" s="121" t="str">
        <f>IF($A91="","",VLOOKUP($A91,'Ledenlijst 1'!$A:$K,3,0))</f>
        <v>M</v>
      </c>
    </row>
    <row r="92" spans="1:15" x14ac:dyDescent="0.3">
      <c r="A92" s="57">
        <v>264089</v>
      </c>
      <c r="B92" s="58" t="str">
        <f>IF($A92="","",VLOOKUP($A92,'Ledenlijst 1'!$A:$K,2,0))</f>
        <v>Hork  Herbert</v>
      </c>
      <c r="C92" s="58" t="str">
        <f>IF($A92="","",VLOOKUP($A92,'Ledenlijst 1'!$A:$K,4,0))</f>
        <v>BV Ellenkamp</v>
      </c>
      <c r="D92" s="58">
        <f>IF($A92="","",VLOOKUP($A92,'Ledenlijst 1'!$A:$K,5,0))</f>
        <v>10435</v>
      </c>
      <c r="E92" s="58" t="s">
        <v>9</v>
      </c>
      <c r="F92" s="59" t="s">
        <v>10</v>
      </c>
      <c r="G92" s="60" t="s">
        <v>11</v>
      </c>
      <c r="H92" s="60">
        <v>1.1439999999999999</v>
      </c>
      <c r="I92" s="60">
        <f t="shared" si="3"/>
        <v>1.1439999999999999</v>
      </c>
      <c r="J92" s="59">
        <v>36</v>
      </c>
      <c r="K92" s="59" t="s">
        <v>2535</v>
      </c>
      <c r="L92" s="59" t="s">
        <v>12</v>
      </c>
      <c r="M92" s="60" t="s">
        <v>11</v>
      </c>
      <c r="N92" s="59" t="s">
        <v>33</v>
      </c>
      <c r="O92" s="121" t="str">
        <f>IF($A92="","",VLOOKUP($A92,'Ledenlijst 1'!$A:$K,3,0))</f>
        <v>M</v>
      </c>
    </row>
    <row r="93" spans="1:15" x14ac:dyDescent="0.3">
      <c r="A93" s="61">
        <v>264089</v>
      </c>
      <c r="B93" s="58" t="str">
        <f>IF($A93="","",VLOOKUP($A93,'Ledenlijst 1'!$A:$K,2,0))</f>
        <v>Hork  Herbert</v>
      </c>
      <c r="C93" s="58" t="str">
        <f>IF($A93="","",VLOOKUP($A93,'Ledenlijst 1'!$A:$K,4,0))</f>
        <v>BV Ellenkamp</v>
      </c>
      <c r="D93" s="58">
        <f>IF($A93="","",VLOOKUP($A93,'Ledenlijst 1'!$A:$K,5,0))</f>
        <v>10435</v>
      </c>
      <c r="E93" s="58" t="s">
        <v>31</v>
      </c>
      <c r="F93" s="59" t="s">
        <v>10</v>
      </c>
      <c r="G93" s="60">
        <f>IF($A93="","",VLOOKUP($A93,'comp.C'!$A:$D,4,0))</f>
        <v>2.2170000000000001</v>
      </c>
      <c r="H93" s="60">
        <v>2.165</v>
      </c>
      <c r="I93" s="60">
        <f t="shared" si="3"/>
        <v>2.2170000000000001</v>
      </c>
      <c r="J93" s="59">
        <v>60</v>
      </c>
      <c r="K93" s="59" t="s">
        <v>2535</v>
      </c>
      <c r="L93" s="59" t="s">
        <v>12</v>
      </c>
      <c r="M93" s="62" t="s">
        <v>13</v>
      </c>
      <c r="N93" s="59" t="s">
        <v>33</v>
      </c>
      <c r="O93" s="121" t="str">
        <f>IF($A93="","",VLOOKUP($A93,'Ledenlijst 1'!$A:$K,3,0))</f>
        <v>M</v>
      </c>
    </row>
    <row r="94" spans="1:15" x14ac:dyDescent="0.3">
      <c r="A94" s="61">
        <v>111045</v>
      </c>
      <c r="B94" s="58" t="str">
        <f>IF($A94="","",VLOOKUP($A94,'Ledenlijst 1'!$A:$K,2,0))</f>
        <v>Horst ter Jan</v>
      </c>
      <c r="C94" s="58" t="str">
        <f>IF($A94="","",VLOOKUP($A94,'Ledenlijst 1'!$A:$K,4,0))</f>
        <v>BV De Driesprong</v>
      </c>
      <c r="D94" s="58">
        <f>IF($A94="","",VLOOKUP($A94,'Ledenlijst 1'!$A:$K,5,0))</f>
        <v>10510</v>
      </c>
      <c r="E94" s="58" t="s">
        <v>3230</v>
      </c>
      <c r="F94" s="59" t="s">
        <v>10</v>
      </c>
      <c r="G94" s="60" t="str">
        <f>IF($A94="","",VLOOKUP($A94,'comp.B'!$A:$D,4,0))</f>
        <v>n.v.t.</v>
      </c>
      <c r="H94" s="60">
        <v>0.32200000000000001</v>
      </c>
      <c r="I94" s="60">
        <f t="shared" si="3"/>
        <v>0.32200000000000001</v>
      </c>
      <c r="J94" s="59">
        <v>17</v>
      </c>
      <c r="K94" s="59" t="s">
        <v>2535</v>
      </c>
      <c r="L94" s="59" t="s">
        <v>12</v>
      </c>
      <c r="M94" s="62" t="s">
        <v>11</v>
      </c>
      <c r="N94" s="59" t="s">
        <v>33</v>
      </c>
      <c r="O94" s="121" t="str">
        <f>IF($A94="","",VLOOKUP($A94,'Ledenlijst 1'!$A:$K,3,0))</f>
        <v>M</v>
      </c>
    </row>
    <row r="95" spans="1:15" x14ac:dyDescent="0.3">
      <c r="A95" s="61">
        <v>111045</v>
      </c>
      <c r="B95" s="58" t="str">
        <f>IF($A95="","",VLOOKUP($A95,'Ledenlijst 1'!$A:$K,2,0))</f>
        <v>Horst ter Jan</v>
      </c>
      <c r="C95" s="58" t="str">
        <f>IF($A95="","",VLOOKUP($A95,'Ledenlijst 1'!$A:$K,4,0))</f>
        <v>BV De Driesprong</v>
      </c>
      <c r="D95" s="58">
        <f>IF($A95="","",VLOOKUP($A95,'Ledenlijst 1'!$A:$K,5,0))</f>
        <v>10510</v>
      </c>
      <c r="E95" s="58" t="s">
        <v>2533</v>
      </c>
      <c r="F95" s="59" t="s">
        <v>16</v>
      </c>
      <c r="G95" s="60" t="str">
        <f>IF($A95="","",VLOOKUP($A95,'comp.A'!$A:$D,4,0))</f>
        <v>n.v.t.</v>
      </c>
      <c r="H95" s="60">
        <v>0.28000000000000003</v>
      </c>
      <c r="I95" s="60">
        <f t="shared" si="3"/>
        <v>0.28000000000000003</v>
      </c>
      <c r="J95" s="59">
        <v>15</v>
      </c>
      <c r="K95" s="59" t="s">
        <v>2535</v>
      </c>
      <c r="L95" s="59" t="s">
        <v>12</v>
      </c>
      <c r="M95" s="62" t="s">
        <v>11</v>
      </c>
      <c r="N95" s="59" t="s">
        <v>33</v>
      </c>
      <c r="O95" s="121" t="str">
        <f>IF($A95="","",VLOOKUP($A95,'Ledenlijst 1'!$A:$K,3,0))</f>
        <v>M</v>
      </c>
    </row>
    <row r="96" spans="1:15" x14ac:dyDescent="0.3">
      <c r="A96" s="57">
        <v>228221</v>
      </c>
      <c r="B96" s="58" t="str">
        <f>IF($A96="","",VLOOKUP($A96,'Ledenlijst 1'!$A:$K,2,0))</f>
        <v>Huning  Deven</v>
      </c>
      <c r="C96" s="58" t="str">
        <f>IF($A96="","",VLOOKUP($A96,'Ledenlijst 1'!$A:$K,4,0))</f>
        <v>BV De Driesprong</v>
      </c>
      <c r="D96" s="58">
        <f>IF($A96="","",VLOOKUP($A96,'Ledenlijst 1'!$A:$K,5,0))</f>
        <v>10510</v>
      </c>
      <c r="E96" s="58" t="s">
        <v>9</v>
      </c>
      <c r="F96" s="59" t="s">
        <v>10</v>
      </c>
      <c r="G96" s="60" t="s">
        <v>11</v>
      </c>
      <c r="H96" s="60">
        <v>0.45200000000000001</v>
      </c>
      <c r="I96" s="60">
        <f t="shared" si="3"/>
        <v>0.45200000000000001</v>
      </c>
      <c r="J96" s="59">
        <v>15</v>
      </c>
      <c r="K96" s="59" t="s">
        <v>2535</v>
      </c>
      <c r="L96" s="59" t="s">
        <v>12</v>
      </c>
      <c r="M96" s="60" t="s">
        <v>11</v>
      </c>
      <c r="N96" s="59" t="s">
        <v>33</v>
      </c>
      <c r="O96" s="121" t="str">
        <f>IF($A96="","",VLOOKUP($A96,'Ledenlijst 1'!$A:$K,3,0))</f>
        <v>M</v>
      </c>
    </row>
    <row r="97" spans="1:18" x14ac:dyDescent="0.3">
      <c r="A97" s="61">
        <v>228221</v>
      </c>
      <c r="B97" s="58" t="str">
        <f>IF($A97="","",VLOOKUP($A97,'Ledenlijst 1'!$A:$K,2,0))</f>
        <v>Huning  Deven</v>
      </c>
      <c r="C97" s="58" t="str">
        <f>IF($A97="","",VLOOKUP($A97,'Ledenlijst 1'!$A:$K,4,0))</f>
        <v>BV De Driesprong</v>
      </c>
      <c r="D97" s="58">
        <f>IF($A97="","",VLOOKUP($A97,'Ledenlijst 1'!$A:$K,5,0))</f>
        <v>10510</v>
      </c>
      <c r="E97" s="58" t="s">
        <v>31</v>
      </c>
      <c r="F97" s="59" t="s">
        <v>32</v>
      </c>
      <c r="G97" s="60">
        <f>IF($A97="","",VLOOKUP($A97,'comp.C'!$A:$D,4,0))</f>
        <v>0.745</v>
      </c>
      <c r="H97" s="60">
        <v>0.84799999999999998</v>
      </c>
      <c r="I97" s="60">
        <f t="shared" si="3"/>
        <v>0.84799999999999998</v>
      </c>
      <c r="J97" s="59">
        <v>31</v>
      </c>
      <c r="K97" s="59" t="s">
        <v>2535</v>
      </c>
      <c r="L97" s="59" t="s">
        <v>12</v>
      </c>
      <c r="M97" s="62" t="s">
        <v>33</v>
      </c>
      <c r="N97" s="59" t="s">
        <v>13</v>
      </c>
      <c r="O97" s="121" t="str">
        <f>IF($A97="","",VLOOKUP($A97,'Ledenlijst 1'!$A:$K,3,0))</f>
        <v>M</v>
      </c>
    </row>
    <row r="98" spans="1:18" x14ac:dyDescent="0.3">
      <c r="A98" s="57">
        <v>124088</v>
      </c>
      <c r="B98" s="58" t="str">
        <f>IF($A98="","",VLOOKUP($A98,'Ledenlijst 1'!$A:$K,2,0))</f>
        <v>Hunting  Theo</v>
      </c>
      <c r="C98" s="58" t="str">
        <f>IF($A98="","",VLOOKUP($A98,'Ledenlijst 1'!$A:$K,4,0))</f>
        <v>BV De Leeuw</v>
      </c>
      <c r="D98" s="58">
        <f>IF($A98="","",VLOOKUP($A98,'Ledenlijst 1'!$A:$K,5,0))</f>
        <v>10513</v>
      </c>
      <c r="E98" s="58" t="s">
        <v>9</v>
      </c>
      <c r="F98" s="59" t="s">
        <v>14</v>
      </c>
      <c r="G98" s="60" t="s">
        <v>11</v>
      </c>
      <c r="H98" s="60">
        <v>1.3220000000000001</v>
      </c>
      <c r="I98" s="60">
        <f t="shared" si="3"/>
        <v>1.3220000000000001</v>
      </c>
      <c r="J98" s="59">
        <v>40</v>
      </c>
      <c r="K98" s="59" t="s">
        <v>2535</v>
      </c>
      <c r="L98" s="59" t="s">
        <v>12</v>
      </c>
      <c r="M98" s="60" t="s">
        <v>11</v>
      </c>
      <c r="N98" s="68" t="s">
        <v>33</v>
      </c>
      <c r="O98" s="121" t="str">
        <f>IF($A98="","",VLOOKUP($A98,'Ledenlijst 1'!$A:$K,3,0))</f>
        <v>M</v>
      </c>
    </row>
    <row r="99" spans="1:18" x14ac:dyDescent="0.3">
      <c r="A99" s="63">
        <v>124088</v>
      </c>
      <c r="B99" s="58" t="str">
        <f>IF($A99="","",VLOOKUP($A99,'Ledenlijst 1'!$A:$K,2,0))</f>
        <v>Hunting  Theo</v>
      </c>
      <c r="C99" s="58" t="str">
        <f>IF($A99="","",VLOOKUP($A99,'Ledenlijst 1'!$A:$K,4,0))</f>
        <v>BV De Leeuw</v>
      </c>
      <c r="D99" s="58">
        <f>IF($A99="","",VLOOKUP($A99,'Ledenlijst 1'!$A:$K,5,0))</f>
        <v>10513</v>
      </c>
      <c r="E99" s="58" t="s">
        <v>3230</v>
      </c>
      <c r="F99" s="59" t="s">
        <v>14</v>
      </c>
      <c r="G99" s="60">
        <f>IF($A99="","",VLOOKUP($A99,'comp.B'!$A:$D,4,0))</f>
        <v>0.44</v>
      </c>
      <c r="H99" s="64">
        <v>0.41499999999999998</v>
      </c>
      <c r="I99" s="60">
        <f t="shared" ref="I99:I132" si="4">MAX(G99,H99)</f>
        <v>0.44</v>
      </c>
      <c r="J99" s="59">
        <v>25</v>
      </c>
      <c r="K99" s="59" t="s">
        <v>2535</v>
      </c>
      <c r="L99" s="59" t="s">
        <v>12</v>
      </c>
      <c r="M99" s="62" t="s">
        <v>33</v>
      </c>
      <c r="N99" s="59" t="s">
        <v>33</v>
      </c>
      <c r="O99" s="121" t="str">
        <f>IF($A99="","",VLOOKUP($A99,'Ledenlijst 1'!$A:$K,3,0))</f>
        <v>M</v>
      </c>
      <c r="R99" s="44" t="s">
        <v>12</v>
      </c>
    </row>
    <row r="100" spans="1:18" x14ac:dyDescent="0.3">
      <c r="A100" s="61">
        <v>124088</v>
      </c>
      <c r="B100" s="58" t="str">
        <f>IF($A100="","",VLOOKUP($A100,'Ledenlijst 1'!$A:$K,2,0))</f>
        <v>Hunting  Theo</v>
      </c>
      <c r="C100" s="58" t="str">
        <f>IF($A100="","",VLOOKUP($A100,'Ledenlijst 1'!$A:$K,4,0))</f>
        <v>BV De Leeuw</v>
      </c>
      <c r="D100" s="58">
        <f>IF($A100="","",VLOOKUP($A100,'Ledenlijst 1'!$A:$K,5,0))</f>
        <v>10513</v>
      </c>
      <c r="E100" s="58" t="s">
        <v>2533</v>
      </c>
      <c r="F100" s="59" t="s">
        <v>16</v>
      </c>
      <c r="G100" s="60" t="str">
        <f>IF($A100="","",VLOOKUP($A100,'comp.A'!$A:$D,4,0))</f>
        <v>n.v.t.</v>
      </c>
      <c r="H100" s="60">
        <v>0.317</v>
      </c>
      <c r="I100" s="60">
        <f t="shared" si="4"/>
        <v>0.317</v>
      </c>
      <c r="J100" s="59">
        <v>16</v>
      </c>
      <c r="K100" s="59" t="s">
        <v>2535</v>
      </c>
      <c r="L100" s="59" t="s">
        <v>12</v>
      </c>
      <c r="M100" s="62" t="s">
        <v>11</v>
      </c>
      <c r="N100" s="68" t="s">
        <v>33</v>
      </c>
      <c r="O100" s="121" t="str">
        <f>IF($A100="","",VLOOKUP($A100,'Ledenlijst 1'!$A:$K,3,0))</f>
        <v>M</v>
      </c>
    </row>
    <row r="101" spans="1:18" x14ac:dyDescent="0.3">
      <c r="A101" s="61">
        <v>124088</v>
      </c>
      <c r="B101" s="58" t="str">
        <f>IF($A101="","",VLOOKUP($A101,'Ledenlijst 1'!$A:$K,2,0))</f>
        <v>Hunting  Theo</v>
      </c>
      <c r="C101" s="58" t="str">
        <f>IF($A101="","",VLOOKUP($A101,'Ledenlijst 1'!$A:$K,4,0))</f>
        <v>BV De Leeuw</v>
      </c>
      <c r="D101" s="58">
        <f>IF($A101="","",VLOOKUP($A101,'Ledenlijst 1'!$A:$K,5,0))</f>
        <v>10513</v>
      </c>
      <c r="E101" s="58" t="s">
        <v>31</v>
      </c>
      <c r="F101" s="59" t="s">
        <v>10</v>
      </c>
      <c r="G101" s="60" t="str">
        <f>IF($A101="","",VLOOKUP($A101,'comp.C'!$A:$D,4,0))</f>
        <v>n.v.t.</v>
      </c>
      <c r="H101" s="60">
        <v>1.7250000000000001</v>
      </c>
      <c r="I101" s="60">
        <f t="shared" si="4"/>
        <v>1.7250000000000001</v>
      </c>
      <c r="J101" s="59">
        <v>49</v>
      </c>
      <c r="K101" s="59" t="s">
        <v>2535</v>
      </c>
      <c r="L101" s="59" t="s">
        <v>12</v>
      </c>
      <c r="M101" s="62" t="s">
        <v>11</v>
      </c>
      <c r="N101" s="59" t="s">
        <v>13</v>
      </c>
      <c r="O101" s="121" t="str">
        <f>IF($A101="","",VLOOKUP($A101,'Ledenlijst 1'!$A:$K,3,0))</f>
        <v>M</v>
      </c>
    </row>
    <row r="102" spans="1:18" x14ac:dyDescent="0.3">
      <c r="A102" s="61">
        <v>162171</v>
      </c>
      <c r="B102" s="58" t="str">
        <f>IF($A102="","",VLOOKUP($A102,'Ledenlijst 1'!$A:$K,2,0))</f>
        <v>Jansen  Andre</v>
      </c>
      <c r="C102" s="58" t="str">
        <f>IF($A102="","",VLOOKUP($A102,'Ledenlijst 1'!$A:$K,4,0))</f>
        <v>BV De Peppel</v>
      </c>
      <c r="D102" s="58">
        <f>IF($A102="","",VLOOKUP($A102,'Ledenlijst 1'!$A:$K,5,0))</f>
        <v>15749</v>
      </c>
      <c r="E102" s="58" t="s">
        <v>31</v>
      </c>
      <c r="F102" s="59" t="s">
        <v>10</v>
      </c>
      <c r="G102" s="60">
        <f>IF($A102="","",VLOOKUP($A102,'comp.C'!$A:$D,4,0))</f>
        <v>1.159</v>
      </c>
      <c r="H102" s="64" t="s">
        <v>11</v>
      </c>
      <c r="I102" s="60">
        <f t="shared" si="4"/>
        <v>1.159</v>
      </c>
      <c r="J102" s="59">
        <v>37</v>
      </c>
      <c r="K102" s="59" t="s">
        <v>2535</v>
      </c>
      <c r="L102" s="59" t="s">
        <v>12</v>
      </c>
      <c r="M102" s="62" t="s">
        <v>3228</v>
      </c>
      <c r="N102" s="59" t="s">
        <v>11</v>
      </c>
      <c r="O102" s="121" t="str">
        <f>IF($A102="","",VLOOKUP($A102,'Ledenlijst 1'!$A:$K,3,0))</f>
        <v>M</v>
      </c>
    </row>
    <row r="103" spans="1:18" x14ac:dyDescent="0.3">
      <c r="A103" s="61">
        <v>111047</v>
      </c>
      <c r="B103" s="58" t="str">
        <f>IF($A103="","",VLOOKUP($A103,'Ledenlijst 1'!$A:$K,2,0))</f>
        <v>Jansink  Johan</v>
      </c>
      <c r="C103" s="58" t="str">
        <f>IF($A103="","",VLOOKUP($A103,'Ledenlijst 1'!$A:$K,4,0))</f>
        <v>BV De Driehoek</v>
      </c>
      <c r="D103" s="58">
        <f>IF($A103="","",VLOOKUP($A103,'Ledenlijst 1'!$A:$K,5,0))</f>
        <v>10521</v>
      </c>
      <c r="E103" s="58" t="s">
        <v>3230</v>
      </c>
      <c r="F103" s="59" t="s">
        <v>14</v>
      </c>
      <c r="G103" s="60">
        <f>IF($A103="","",VLOOKUP($A103,'comp.B'!$A:$D,4,0))</f>
        <v>0.503</v>
      </c>
      <c r="H103" s="64" t="s">
        <v>11</v>
      </c>
      <c r="I103" s="60">
        <f t="shared" si="4"/>
        <v>0.503</v>
      </c>
      <c r="J103" s="59">
        <v>15</v>
      </c>
      <c r="K103" s="59" t="s">
        <v>2535</v>
      </c>
      <c r="L103" s="59" t="s">
        <v>12</v>
      </c>
      <c r="M103" s="62" t="s">
        <v>3228</v>
      </c>
      <c r="N103" s="59" t="s">
        <v>11</v>
      </c>
      <c r="O103" s="121" t="str">
        <f>IF($A103="","",VLOOKUP($A103,'Ledenlijst 1'!$A:$K,3,0))</f>
        <v>M</v>
      </c>
    </row>
    <row r="104" spans="1:18" x14ac:dyDescent="0.3">
      <c r="A104" s="61">
        <v>111047</v>
      </c>
      <c r="B104" s="58" t="str">
        <f>IF($A104="","",VLOOKUP($A104,'Ledenlijst 1'!$A:$K,2,0))</f>
        <v>Jansink  Johan</v>
      </c>
      <c r="C104" s="58" t="str">
        <f>IF($A104="","",VLOOKUP($A104,'Ledenlijst 1'!$A:$K,4,0))</f>
        <v>BV De Driehoek</v>
      </c>
      <c r="D104" s="58">
        <f>IF($A104="","",VLOOKUP($A104,'Ledenlijst 1'!$A:$K,5,0))</f>
        <v>10521</v>
      </c>
      <c r="E104" s="58" t="s">
        <v>2533</v>
      </c>
      <c r="F104" s="59" t="s">
        <v>16</v>
      </c>
      <c r="G104" s="60">
        <f>IF($A104="","",VLOOKUP($A104,'comp.A'!$A:$D,4,0))</f>
        <v>0.34799999999999998</v>
      </c>
      <c r="H104" s="60">
        <v>0.28000000000000003</v>
      </c>
      <c r="I104" s="60">
        <f t="shared" si="4"/>
        <v>0.34799999999999998</v>
      </c>
      <c r="J104" s="59">
        <v>18</v>
      </c>
      <c r="K104" s="59" t="s">
        <v>2535</v>
      </c>
      <c r="L104" s="59" t="s">
        <v>12</v>
      </c>
      <c r="M104" s="62" t="s">
        <v>33</v>
      </c>
      <c r="N104" s="59" t="s">
        <v>33</v>
      </c>
      <c r="O104" s="121" t="str">
        <f>IF($A104="","",VLOOKUP($A104,'Ledenlijst 1'!$A:$K,3,0))</f>
        <v>M</v>
      </c>
    </row>
    <row r="105" spans="1:18" x14ac:dyDescent="0.3">
      <c r="A105" s="57">
        <v>149383</v>
      </c>
      <c r="B105" s="58" t="str">
        <f>IF($A105="","",VLOOKUP($A105,'Ledenlijst 1'!$A:$K,2,0))</f>
        <v>Jong De Asmond</v>
      </c>
      <c r="C105" s="58" t="str">
        <f>IF($A105="","",VLOOKUP($A105,'Ledenlijst 1'!$A:$K,4,0))</f>
        <v>BV De Driesprong</v>
      </c>
      <c r="D105" s="58">
        <f>IF($A105="","",VLOOKUP($A105,'Ledenlijst 1'!$A:$K,5,0))</f>
        <v>10510</v>
      </c>
      <c r="E105" s="58" t="s">
        <v>9</v>
      </c>
      <c r="F105" s="59" t="s">
        <v>24</v>
      </c>
      <c r="G105" s="60" t="s">
        <v>11</v>
      </c>
      <c r="H105" s="60">
        <v>3.294</v>
      </c>
      <c r="I105" s="60">
        <f t="shared" si="4"/>
        <v>3.294</v>
      </c>
      <c r="J105" s="59">
        <v>75</v>
      </c>
      <c r="K105" s="59" t="s">
        <v>2535</v>
      </c>
      <c r="L105" s="59" t="s">
        <v>12</v>
      </c>
      <c r="M105" s="60" t="s">
        <v>11</v>
      </c>
      <c r="N105" s="59" t="s">
        <v>13</v>
      </c>
      <c r="O105" s="121" t="str">
        <f>IF($A105="","",VLOOKUP($A105,'Ledenlijst 1'!$A:$K,3,0))</f>
        <v>M</v>
      </c>
    </row>
    <row r="106" spans="1:18" x14ac:dyDescent="0.3">
      <c r="A106" s="61">
        <v>144694</v>
      </c>
      <c r="B106" s="58" t="str">
        <f>IF($A106="","",VLOOKUP($A106,'Ledenlijst 1'!$A:$K,2,0))</f>
        <v>Jurien  Pedro</v>
      </c>
      <c r="C106" s="58" t="str">
        <f>IF($A106="","",VLOOKUP($A106,'Ledenlijst 1'!$A:$K,4,0))</f>
        <v>BV B.V.V. '75</v>
      </c>
      <c r="D106" s="58">
        <f>IF($A106="","",VLOOKUP($A106,'Ledenlijst 1'!$A:$K,5,0))</f>
        <v>10517</v>
      </c>
      <c r="E106" s="58" t="s">
        <v>31</v>
      </c>
      <c r="F106" s="59" t="s">
        <v>14</v>
      </c>
      <c r="G106" s="60">
        <f>IF($A106="","",VLOOKUP($A106,'comp.C'!$A:$D,4,0))</f>
        <v>2.8519999999999999</v>
      </c>
      <c r="H106" s="60">
        <v>3.077</v>
      </c>
      <c r="I106" s="60">
        <f t="shared" si="4"/>
        <v>3.077</v>
      </c>
      <c r="J106" s="59">
        <v>90</v>
      </c>
      <c r="K106" s="59" t="s">
        <v>2535</v>
      </c>
      <c r="L106" s="59" t="s">
        <v>12</v>
      </c>
      <c r="M106" s="62" t="s">
        <v>33</v>
      </c>
      <c r="N106" s="59" t="s">
        <v>33</v>
      </c>
      <c r="O106" s="121" t="str">
        <f>IF($A106="","",VLOOKUP($A106,'Ledenlijst 1'!$A:$K,3,0))</f>
        <v>M</v>
      </c>
    </row>
    <row r="107" spans="1:18" x14ac:dyDescent="0.3">
      <c r="A107" s="61">
        <v>386590</v>
      </c>
      <c r="B107" s="58" t="str">
        <f>IF($A107="","",VLOOKUP($A107,'Ledenlijst 1'!$A:$K,2,0))</f>
        <v>Karssenberg  Daan</v>
      </c>
      <c r="C107" s="58" t="str">
        <f>IF($A107="","",VLOOKUP($A107,'Ledenlijst 1'!$A:$K,4,0))</f>
        <v>BC Bousema Lochem</v>
      </c>
      <c r="D107" s="58">
        <f>IF($A107="","",VLOOKUP($A107,'Ledenlijst 1'!$A:$K,5,0))</f>
        <v>13482</v>
      </c>
      <c r="E107" s="58" t="s">
        <v>3230</v>
      </c>
      <c r="F107" s="59" t="s">
        <v>10</v>
      </c>
      <c r="G107" s="60">
        <f>IF($A107="","",VLOOKUP($A107,'comp.B'!$A:$D,4,0))</f>
        <v>0.36699999999999999</v>
      </c>
      <c r="H107" s="60" t="s">
        <v>11</v>
      </c>
      <c r="I107" s="60">
        <f t="shared" ref="I107:I108" si="5">MAX(G107,H107)</f>
        <v>0.36699999999999999</v>
      </c>
      <c r="J107" s="59">
        <v>15</v>
      </c>
      <c r="K107" s="59" t="s">
        <v>2535</v>
      </c>
      <c r="L107" s="59" t="s">
        <v>12</v>
      </c>
      <c r="M107" s="62" t="s">
        <v>3228</v>
      </c>
      <c r="N107" s="68" t="s">
        <v>11</v>
      </c>
      <c r="O107" s="121" t="str">
        <f>IF($A107="","",VLOOKUP($A107,'Ledenlijst 1'!$A:$K,3,0))</f>
        <v>M</v>
      </c>
    </row>
    <row r="108" spans="1:18" x14ac:dyDescent="0.3">
      <c r="A108" s="57">
        <v>386590</v>
      </c>
      <c r="B108" s="58" t="str">
        <f>IF($A108="","",VLOOKUP($A108,'Ledenlijst 1'!$A:$K,2,0))</f>
        <v>Karssenberg  Daan</v>
      </c>
      <c r="C108" s="58" t="str">
        <f>IF($A108="","",VLOOKUP($A108,'Ledenlijst 1'!$A:$K,4,0))</f>
        <v>BC Bousema Lochem</v>
      </c>
      <c r="D108" s="58">
        <f>IF($A108="","",VLOOKUP($A108,'Ledenlijst 1'!$A:$K,5,0))</f>
        <v>13482</v>
      </c>
      <c r="E108" s="58" t="s">
        <v>2533</v>
      </c>
      <c r="F108" s="59" t="s">
        <v>16</v>
      </c>
      <c r="G108" s="60">
        <f>IF($A108="","",VLOOKUP($A108,'comp.A'!$A:$D,4,0))</f>
        <v>0.25</v>
      </c>
      <c r="H108" s="60">
        <v>0.28000000000000003</v>
      </c>
      <c r="I108" s="60">
        <f t="shared" si="5"/>
        <v>0.28000000000000003</v>
      </c>
      <c r="J108" s="59">
        <v>18</v>
      </c>
      <c r="K108" s="59" t="s">
        <v>2535</v>
      </c>
      <c r="L108" s="59" t="s">
        <v>12</v>
      </c>
      <c r="M108" s="60" t="s">
        <v>33</v>
      </c>
      <c r="N108" s="59" t="s">
        <v>33</v>
      </c>
      <c r="O108" s="121" t="str">
        <f>IF($A108="","",VLOOKUP($A108,'Ledenlijst 1'!$A:$K,3,0))</f>
        <v>M</v>
      </c>
    </row>
    <row r="109" spans="1:18" x14ac:dyDescent="0.3">
      <c r="A109" s="61">
        <v>237153</v>
      </c>
      <c r="B109" s="58" t="str">
        <f>IF($A109="","",VLOOKUP($A109,'Ledenlijst 1'!$A:$K,2,0))</f>
        <v>Karssenberg  Renate</v>
      </c>
      <c r="C109" s="58" t="str">
        <f>IF($A109="","",VLOOKUP($A109,'Ledenlijst 1'!$A:$K,4,0))</f>
        <v>BC Bousema Lochem</v>
      </c>
      <c r="D109" s="58">
        <f>IF($A109="","",VLOOKUP($A109,'Ledenlijst 1'!$A:$K,5,0))</f>
        <v>13482</v>
      </c>
      <c r="E109" s="58" t="s">
        <v>31</v>
      </c>
      <c r="F109" s="59" t="s">
        <v>32</v>
      </c>
      <c r="G109" s="60">
        <f>IF($A109="","",VLOOKUP($A109,'comp.C'!$A:$D,4,0))</f>
        <v>0.99299999999999999</v>
      </c>
      <c r="H109" s="60">
        <v>1.0369999999999999</v>
      </c>
      <c r="I109" s="60">
        <f t="shared" si="4"/>
        <v>1.0369999999999999</v>
      </c>
      <c r="J109" s="59">
        <v>35</v>
      </c>
      <c r="K109" s="59" t="s">
        <v>2535</v>
      </c>
      <c r="L109" s="59" t="s">
        <v>12</v>
      </c>
      <c r="M109" s="62" t="s">
        <v>33</v>
      </c>
      <c r="N109" s="68" t="s">
        <v>13</v>
      </c>
      <c r="O109" s="121" t="str">
        <f>IF($A109="","",VLOOKUP($A109,'Ledenlijst 1'!$A:$K,3,0))</f>
        <v>F</v>
      </c>
    </row>
    <row r="110" spans="1:18" x14ac:dyDescent="0.3">
      <c r="A110" s="57">
        <v>225392</v>
      </c>
      <c r="B110" s="58" t="str">
        <f>IF($A110="","",VLOOKUP($A110,'Ledenlijst 1'!$A:$K,2,0))</f>
        <v>Kasteel  Theo</v>
      </c>
      <c r="C110" s="58" t="str">
        <f>IF($A110="","",VLOOKUP($A110,'Ledenlijst 1'!$A:$K,4,0))</f>
        <v>BV 't Kevelder</v>
      </c>
      <c r="D110" s="58">
        <f>IF($A110="","",VLOOKUP($A110,'Ledenlijst 1'!$A:$K,5,0))</f>
        <v>10438</v>
      </c>
      <c r="E110" s="58" t="s">
        <v>9</v>
      </c>
      <c r="F110" s="59" t="s">
        <v>14</v>
      </c>
      <c r="G110" s="60" t="s">
        <v>11</v>
      </c>
      <c r="H110" s="60">
        <v>1.4850000000000001</v>
      </c>
      <c r="I110" s="60">
        <f t="shared" si="4"/>
        <v>1.4850000000000001</v>
      </c>
      <c r="J110" s="59">
        <v>40</v>
      </c>
      <c r="K110" s="59" t="s">
        <v>2535</v>
      </c>
      <c r="L110" s="59" t="s">
        <v>12</v>
      </c>
      <c r="M110" s="60" t="s">
        <v>11</v>
      </c>
      <c r="N110" s="59" t="s">
        <v>33</v>
      </c>
      <c r="O110" s="121" t="str">
        <f>IF($A110="","",VLOOKUP($A110,'Ledenlijst 1'!$A:$K,3,0))</f>
        <v>M</v>
      </c>
    </row>
    <row r="111" spans="1:18" x14ac:dyDescent="0.3">
      <c r="A111" s="61">
        <v>225392</v>
      </c>
      <c r="B111" s="58" t="str">
        <f>IF($A111="","",VLOOKUP($A111,'Ledenlijst 1'!$A:$K,2,0))</f>
        <v>Kasteel  Theo</v>
      </c>
      <c r="C111" s="58" t="str">
        <f>IF($A111="","",VLOOKUP($A111,'Ledenlijst 1'!$A:$K,4,0))</f>
        <v>BV 't Kevelder</v>
      </c>
      <c r="D111" s="58">
        <f>IF($A111="","",VLOOKUP($A111,'Ledenlijst 1'!$A:$K,5,0))</f>
        <v>10438</v>
      </c>
      <c r="E111" s="58" t="s">
        <v>31</v>
      </c>
      <c r="F111" s="59" t="s">
        <v>14</v>
      </c>
      <c r="G111" s="60">
        <f>IF($A111="","",VLOOKUP($A111,'comp.C'!$A:$D,4,0))</f>
        <v>2.5209999999999999</v>
      </c>
      <c r="H111" s="60">
        <v>2.516</v>
      </c>
      <c r="I111" s="60">
        <f t="shared" si="4"/>
        <v>2.5209999999999999</v>
      </c>
      <c r="J111" s="59">
        <v>90</v>
      </c>
      <c r="K111" s="59" t="s">
        <v>2535</v>
      </c>
      <c r="L111" s="59" t="s">
        <v>12</v>
      </c>
      <c r="M111" s="62" t="s">
        <v>33</v>
      </c>
      <c r="N111" s="59" t="s">
        <v>33</v>
      </c>
      <c r="O111" s="121" t="str">
        <f>IF($A111="","",VLOOKUP($A111,'Ledenlijst 1'!$A:$K,3,0))</f>
        <v>M</v>
      </c>
    </row>
    <row r="112" spans="1:18" x14ac:dyDescent="0.3">
      <c r="A112" s="57">
        <v>246266</v>
      </c>
      <c r="B112" s="58" t="str">
        <f>IF($A112="","",VLOOKUP($A112,'Ledenlijst 1'!$A:$K,2,0))</f>
        <v>Kingma  Jan</v>
      </c>
      <c r="C112" s="58" t="str">
        <f>IF($A112="","",VLOOKUP($A112,'Ledenlijst 1'!$A:$K,4,0))</f>
        <v>BV Ons Huis</v>
      </c>
      <c r="D112" s="58">
        <f>IF($A112="","",VLOOKUP($A112,'Ledenlijst 1'!$A:$K,5,0))</f>
        <v>10519</v>
      </c>
      <c r="E112" s="58" t="s">
        <v>9</v>
      </c>
      <c r="F112" s="59" t="s">
        <v>10</v>
      </c>
      <c r="G112" s="60" t="s">
        <v>11</v>
      </c>
      <c r="H112" s="60">
        <v>0.95</v>
      </c>
      <c r="I112" s="60">
        <f t="shared" si="4"/>
        <v>0.95</v>
      </c>
      <c r="J112" s="59">
        <v>30</v>
      </c>
      <c r="K112" s="59" t="s">
        <v>2535</v>
      </c>
      <c r="L112" s="59" t="s">
        <v>19</v>
      </c>
      <c r="M112" s="60" t="s">
        <v>11</v>
      </c>
      <c r="N112" s="59" t="s">
        <v>33</v>
      </c>
      <c r="O112" s="121" t="str">
        <f>IF($A112="","",VLOOKUP($A112,'Ledenlijst 1'!$A:$K,3,0))</f>
        <v>M</v>
      </c>
    </row>
    <row r="113" spans="1:16" x14ac:dyDescent="0.3">
      <c r="A113" s="61">
        <v>246266</v>
      </c>
      <c r="B113" s="58" t="str">
        <f>IF($A113="","",VLOOKUP($A113,'Ledenlijst 1'!$A:$K,2,0))</f>
        <v>Kingma  Jan</v>
      </c>
      <c r="C113" s="58" t="str">
        <f>IF($A113="","",VLOOKUP($A113,'Ledenlijst 1'!$A:$K,4,0))</f>
        <v>BV Ons Huis</v>
      </c>
      <c r="D113" s="58">
        <f>IF($A113="","",VLOOKUP($A113,'Ledenlijst 1'!$A:$K,5,0))</f>
        <v>10519</v>
      </c>
      <c r="E113" s="58" t="s">
        <v>3230</v>
      </c>
      <c r="F113" s="59" t="s">
        <v>10</v>
      </c>
      <c r="G113" s="60" t="str">
        <f>IF($A113="","",VLOOKUP($A113,'comp.B'!$A:$D,4,0))</f>
        <v>n.v.t.</v>
      </c>
      <c r="H113" s="64">
        <v>0.28000000000000003</v>
      </c>
      <c r="I113" s="60">
        <f t="shared" si="4"/>
        <v>0.28000000000000003</v>
      </c>
      <c r="J113" s="59">
        <v>15</v>
      </c>
      <c r="K113" s="59" t="s">
        <v>2535</v>
      </c>
      <c r="L113" s="59" t="s">
        <v>12</v>
      </c>
      <c r="M113" s="62" t="s">
        <v>11</v>
      </c>
      <c r="N113" s="59" t="s">
        <v>33</v>
      </c>
      <c r="O113" s="121" t="str">
        <f>IF($A113="","",VLOOKUP($A113,'Ledenlijst 1'!$A:$K,3,0))</f>
        <v>M</v>
      </c>
    </row>
    <row r="114" spans="1:16" x14ac:dyDescent="0.3">
      <c r="A114" s="61">
        <v>246266</v>
      </c>
      <c r="B114" s="58" t="str">
        <f>IF($A114="","",VLOOKUP($A114,'Ledenlijst 1'!$A:$K,2,0))</f>
        <v>Kingma  Jan</v>
      </c>
      <c r="C114" s="58" t="str">
        <f>IF($A114="","",VLOOKUP($A114,'Ledenlijst 1'!$A:$K,4,0))</f>
        <v>BV Ons Huis</v>
      </c>
      <c r="D114" s="58">
        <f>IF($A114="","",VLOOKUP($A114,'Ledenlijst 1'!$A:$K,5,0))</f>
        <v>10519</v>
      </c>
      <c r="E114" s="58" t="s">
        <v>31</v>
      </c>
      <c r="F114" s="59" t="s">
        <v>10</v>
      </c>
      <c r="G114" s="60">
        <f>IF($A114="","",VLOOKUP($A114,'comp.C'!$A:$D,4,0))</f>
        <v>1.5660000000000001</v>
      </c>
      <c r="H114" s="60">
        <v>1.617</v>
      </c>
      <c r="I114" s="60">
        <f t="shared" si="4"/>
        <v>1.617</v>
      </c>
      <c r="J114" s="59">
        <v>47</v>
      </c>
      <c r="K114" s="59" t="s">
        <v>2535</v>
      </c>
      <c r="L114" s="59" t="s">
        <v>12</v>
      </c>
      <c r="M114" s="62" t="s">
        <v>33</v>
      </c>
      <c r="N114" s="59" t="s">
        <v>13</v>
      </c>
      <c r="O114" s="121" t="str">
        <f>IF($A114="","",VLOOKUP($A114,'Ledenlijst 1'!$A:$K,3,0))</f>
        <v>M</v>
      </c>
    </row>
    <row r="115" spans="1:16" x14ac:dyDescent="0.3">
      <c r="A115" s="61">
        <v>165654</v>
      </c>
      <c r="B115" s="58" t="str">
        <f>IF($A115="","",VLOOKUP($A115,'Ledenlijst 1'!$A:$K,2,0))</f>
        <v>Klein Entink  Henriette</v>
      </c>
      <c r="C115" s="58" t="str">
        <f>IF($A115="","",VLOOKUP($A115,'Ledenlijst 1'!$A:$K,4,0))</f>
        <v>BV De Driesprong</v>
      </c>
      <c r="D115" s="58">
        <f>IF($A115="","",VLOOKUP($A115,'Ledenlijst 1'!$A:$K,5,0))</f>
        <v>10510</v>
      </c>
      <c r="E115" s="58" t="s">
        <v>31</v>
      </c>
      <c r="F115" s="59" t="s">
        <v>32</v>
      </c>
      <c r="G115" s="60">
        <f>IF($A115="","",VLOOKUP($A115,'comp.C'!$A:$D,4,0))</f>
        <v>0.66100000000000003</v>
      </c>
      <c r="H115" s="60">
        <v>0.69099999999999995</v>
      </c>
      <c r="I115" s="60">
        <f t="shared" si="4"/>
        <v>0.69099999999999995</v>
      </c>
      <c r="J115" s="59">
        <v>27</v>
      </c>
      <c r="K115" s="59" t="s">
        <v>2535</v>
      </c>
      <c r="L115" s="59" t="s">
        <v>12</v>
      </c>
      <c r="M115" s="62" t="s">
        <v>33</v>
      </c>
      <c r="N115" s="59" t="s">
        <v>33</v>
      </c>
      <c r="O115" s="121" t="str">
        <f>IF($A115="","",VLOOKUP($A115,'Ledenlijst 1'!$A:$K,3,0))</f>
        <v>F</v>
      </c>
      <c r="P115" s="45"/>
    </row>
    <row r="116" spans="1:16" x14ac:dyDescent="0.3">
      <c r="A116" s="63">
        <v>134884</v>
      </c>
      <c r="B116" s="58" t="str">
        <f>IF($A116="","",VLOOKUP($A116,'Ledenlijst 1'!$A:$K,2,0))</f>
        <v>Klein Entink  Marcel</v>
      </c>
      <c r="C116" s="58" t="str">
        <f>IF($A116="","",VLOOKUP($A116,'Ledenlijst 1'!$A:$K,4,0))</f>
        <v>BV De Driesprong</v>
      </c>
      <c r="D116" s="58">
        <f>IF($A116="","",VLOOKUP($A116,'Ledenlijst 1'!$A:$K,5,0))</f>
        <v>10510</v>
      </c>
      <c r="E116" s="58" t="s">
        <v>3230</v>
      </c>
      <c r="F116" s="59" t="s">
        <v>14</v>
      </c>
      <c r="G116" s="60">
        <f>IF($A116="","",VLOOKUP($A116,'comp.B'!$A:$D,4,0))</f>
        <v>0.42</v>
      </c>
      <c r="H116" s="60">
        <v>0.503</v>
      </c>
      <c r="I116" s="60">
        <f t="shared" si="4"/>
        <v>0.503</v>
      </c>
      <c r="J116" s="59">
        <v>25</v>
      </c>
      <c r="K116" s="59" t="s">
        <v>2535</v>
      </c>
      <c r="L116" s="59" t="s">
        <v>12</v>
      </c>
      <c r="M116" s="62" t="s">
        <v>33</v>
      </c>
      <c r="N116" s="59" t="s">
        <v>33</v>
      </c>
      <c r="O116" s="121" t="str">
        <f>IF($A116="","",VLOOKUP($A116,'Ledenlijst 1'!$A:$K,3,0))</f>
        <v>M</v>
      </c>
    </row>
    <row r="117" spans="1:16" x14ac:dyDescent="0.3">
      <c r="A117" s="61">
        <v>134884</v>
      </c>
      <c r="B117" s="58" t="str">
        <f>IF($A117="","",VLOOKUP($A117,'Ledenlijst 1'!$A:$K,2,0))</f>
        <v>Klein Entink  Marcel</v>
      </c>
      <c r="C117" s="58" t="str">
        <f>IF($A117="","",VLOOKUP($A117,'Ledenlijst 1'!$A:$K,4,0))</f>
        <v>BV De Driesprong</v>
      </c>
      <c r="D117" s="58">
        <f>IF($A117="","",VLOOKUP($A117,'Ledenlijst 1'!$A:$K,5,0))</f>
        <v>10510</v>
      </c>
      <c r="E117" s="58" t="s">
        <v>2533</v>
      </c>
      <c r="F117" s="59" t="s">
        <v>16</v>
      </c>
      <c r="G117" s="60" t="str">
        <f>IF($A117="","",VLOOKUP($A117,'comp.A'!$A:$D,4,0))</f>
        <v>n.v.t.</v>
      </c>
      <c r="H117" s="60">
        <v>0.32600000000000001</v>
      </c>
      <c r="I117" s="60">
        <f t="shared" si="4"/>
        <v>0.32600000000000001</v>
      </c>
      <c r="J117" s="59">
        <v>17</v>
      </c>
      <c r="K117" s="59" t="s">
        <v>2535</v>
      </c>
      <c r="L117" s="59"/>
      <c r="M117" s="62" t="s">
        <v>11</v>
      </c>
      <c r="N117" s="68" t="s">
        <v>13</v>
      </c>
      <c r="O117" s="121" t="str">
        <f>IF($A117="","",VLOOKUP($A117,'Ledenlijst 1'!$A:$K,3,0))</f>
        <v>M</v>
      </c>
    </row>
    <row r="118" spans="1:16" x14ac:dyDescent="0.3">
      <c r="A118" s="61">
        <v>269263</v>
      </c>
      <c r="B118" s="58" t="str">
        <f>IF($A118="","",VLOOKUP($A118,'Ledenlijst 1'!$A:$K,2,0))</f>
        <v>Klein Gunnewiek  Odet</v>
      </c>
      <c r="C118" s="58" t="str">
        <f>IF($A118="","",VLOOKUP($A118,'Ledenlijst 1'!$A:$K,4,0))</f>
        <v>BC Ivoor Groenlo</v>
      </c>
      <c r="D118" s="58">
        <f>IF($A118="","",VLOOKUP($A118,'Ledenlijst 1'!$A:$K,5,0))</f>
        <v>10443</v>
      </c>
      <c r="E118" s="58" t="s">
        <v>9</v>
      </c>
      <c r="F118" s="59" t="s">
        <v>10</v>
      </c>
      <c r="G118" s="60" t="s">
        <v>11</v>
      </c>
      <c r="H118" s="60">
        <v>0.81599999999999995</v>
      </c>
      <c r="I118" s="60">
        <f t="shared" si="4"/>
        <v>0.81599999999999995</v>
      </c>
      <c r="J118" s="59">
        <v>27</v>
      </c>
      <c r="K118" s="59" t="s">
        <v>2535</v>
      </c>
      <c r="L118" s="59" t="s">
        <v>12</v>
      </c>
      <c r="M118" s="60" t="s">
        <v>11</v>
      </c>
      <c r="N118" s="59" t="s">
        <v>33</v>
      </c>
      <c r="O118" s="121" t="str">
        <f>IF($A118="","",VLOOKUP($A118,'Ledenlijst 1'!$A:$K,3,0))</f>
        <v>F</v>
      </c>
    </row>
    <row r="119" spans="1:16" x14ac:dyDescent="0.3">
      <c r="A119" s="61">
        <v>269263</v>
      </c>
      <c r="B119" s="58" t="str">
        <f>IF($A119="","",VLOOKUP($A119,'Ledenlijst 1'!$A:$K,2,0))</f>
        <v>Klein Gunnewiek  Odet</v>
      </c>
      <c r="C119" s="58" t="str">
        <f>IF($A119="","",VLOOKUP($A119,'Ledenlijst 1'!$A:$K,4,0))</f>
        <v>BC Ivoor Groenlo</v>
      </c>
      <c r="D119" s="58">
        <f>IF($A119="","",VLOOKUP($A119,'Ledenlijst 1'!$A:$K,5,0))</f>
        <v>10443</v>
      </c>
      <c r="E119" s="58" t="s">
        <v>31</v>
      </c>
      <c r="F119" s="59" t="s">
        <v>32</v>
      </c>
      <c r="G119" s="60">
        <f>IF($A119="","",VLOOKUP($A119,'comp.C'!$A:$D,4,0))</f>
        <v>1.226</v>
      </c>
      <c r="H119" s="60">
        <v>1.2669999999999999</v>
      </c>
      <c r="I119" s="60">
        <f t="shared" si="4"/>
        <v>1.2669999999999999</v>
      </c>
      <c r="J119" s="59">
        <v>39</v>
      </c>
      <c r="K119" s="59" t="s">
        <v>2535</v>
      </c>
      <c r="L119" s="59" t="s">
        <v>12</v>
      </c>
      <c r="M119" s="62" t="s">
        <v>33</v>
      </c>
      <c r="N119" s="59" t="s">
        <v>33</v>
      </c>
      <c r="O119" s="121" t="str">
        <f>IF($A119="","",VLOOKUP($A119,'Ledenlijst 1'!$A:$K,3,0))</f>
        <v>F</v>
      </c>
    </row>
    <row r="120" spans="1:16" x14ac:dyDescent="0.3">
      <c r="A120" s="61">
        <v>205479</v>
      </c>
      <c r="B120" s="58" t="str">
        <f>IF($A120="","",VLOOKUP($A120,'Ledenlijst 1'!$A:$K,2,0))</f>
        <v>Klein Holkenborg  Joost</v>
      </c>
      <c r="C120" s="58" t="str">
        <f>IF($A120="","",VLOOKUP($A120,'Ledenlijst 1'!$A:$K,4,0))</f>
        <v>BV 't Heukske</v>
      </c>
      <c r="D120" s="58">
        <f>IF($A120="","",VLOOKUP($A120,'Ledenlijst 1'!$A:$K,5,0))</f>
        <v>10455</v>
      </c>
      <c r="E120" s="58" t="s">
        <v>31</v>
      </c>
      <c r="F120" s="59" t="s">
        <v>10</v>
      </c>
      <c r="G120" s="60">
        <f>IF($A120="","",VLOOKUP($A120,'comp.C'!$A:$D,4,0))</f>
        <v>1.9239999999999999</v>
      </c>
      <c r="H120" s="60">
        <v>1.46</v>
      </c>
      <c r="I120" s="60">
        <f t="shared" si="4"/>
        <v>1.9239999999999999</v>
      </c>
      <c r="J120" s="59">
        <v>53</v>
      </c>
      <c r="K120" s="59" t="s">
        <v>2535</v>
      </c>
      <c r="L120" s="59" t="s">
        <v>12</v>
      </c>
      <c r="M120" s="62" t="s">
        <v>33</v>
      </c>
      <c r="N120" s="68" t="s">
        <v>13</v>
      </c>
      <c r="O120" s="121" t="str">
        <f>IF($A120="","",VLOOKUP($A120,'Ledenlijst 1'!$A:$K,3,0))</f>
        <v>M</v>
      </c>
    </row>
    <row r="121" spans="1:16" s="45" customFormat="1" x14ac:dyDescent="0.3">
      <c r="A121" s="61">
        <v>219486</v>
      </c>
      <c r="B121" s="58" t="str">
        <f>IF($A121="","",VLOOKUP($A121,'Ledenlijst 1'!$A:$K,2,0))</f>
        <v>Klein Velderman  Bert</v>
      </c>
      <c r="C121" s="58" t="str">
        <f>IF($A121="","",VLOOKUP($A121,'Ledenlijst 1'!$A:$K,4,0))</f>
        <v>BC Bousema Lochem</v>
      </c>
      <c r="D121" s="58">
        <f>IF($A121="","",VLOOKUP($A121,'Ledenlijst 1'!$A:$K,5,0))</f>
        <v>13482</v>
      </c>
      <c r="E121" s="58" t="s">
        <v>31</v>
      </c>
      <c r="F121" s="59" t="s">
        <v>16</v>
      </c>
      <c r="G121" s="60">
        <f>IF($A121="","",VLOOKUP($A121,'comp.C'!$A:$D,4,0))</f>
        <v>5.0129999999999999</v>
      </c>
      <c r="H121" s="60">
        <v>3.54</v>
      </c>
      <c r="I121" s="60">
        <f t="shared" si="4"/>
        <v>5.0129999999999999</v>
      </c>
      <c r="J121" s="59">
        <v>125</v>
      </c>
      <c r="K121" s="59" t="s">
        <v>2535</v>
      </c>
      <c r="L121" s="59" t="s">
        <v>12</v>
      </c>
      <c r="M121" s="62" t="s">
        <v>33</v>
      </c>
      <c r="N121" s="59" t="s">
        <v>33</v>
      </c>
      <c r="O121" s="121" t="str">
        <f>IF($A121="","",VLOOKUP($A121,'Ledenlijst 1'!$A:$K,3,0))</f>
        <v>M</v>
      </c>
      <c r="P121" s="44"/>
    </row>
    <row r="122" spans="1:16" x14ac:dyDescent="0.3">
      <c r="A122" s="57">
        <v>218029</v>
      </c>
      <c r="B122" s="58" t="str">
        <f>IF($A122="","",VLOOKUP($A122,'Ledenlijst 1'!$A:$K,2,0))</f>
        <v>Knippers  Jos</v>
      </c>
      <c r="C122" s="58" t="str">
        <f>IF($A122="","",VLOOKUP($A122,'Ledenlijst 1'!$A:$K,4,0))</f>
        <v>BC De Wieke</v>
      </c>
      <c r="D122" s="58">
        <f>IF($A122="","",VLOOKUP($A122,'Ledenlijst 1'!$A:$K,5,0))</f>
        <v>12063</v>
      </c>
      <c r="E122" s="58" t="s">
        <v>9</v>
      </c>
      <c r="F122" s="59" t="s">
        <v>14</v>
      </c>
      <c r="G122" s="60" t="s">
        <v>11</v>
      </c>
      <c r="H122" s="60">
        <v>1.6259999999999999</v>
      </c>
      <c r="I122" s="60">
        <f t="shared" si="4"/>
        <v>1.6259999999999999</v>
      </c>
      <c r="J122" s="59">
        <v>40</v>
      </c>
      <c r="K122" s="59" t="s">
        <v>2535</v>
      </c>
      <c r="L122" s="59"/>
      <c r="M122" s="60" t="s">
        <v>11</v>
      </c>
      <c r="N122" s="59" t="s">
        <v>33</v>
      </c>
      <c r="O122" s="121" t="str">
        <f>IF($A122="","",VLOOKUP($A122,'Ledenlijst 1'!$A:$K,3,0))</f>
        <v>M</v>
      </c>
    </row>
    <row r="123" spans="1:16" x14ac:dyDescent="0.3">
      <c r="A123" s="61">
        <v>218029</v>
      </c>
      <c r="B123" s="58" t="str">
        <f>IF($A123="","",VLOOKUP($A123,'Ledenlijst 1'!$A:$K,2,0))</f>
        <v>Knippers  Jos</v>
      </c>
      <c r="C123" s="58" t="str">
        <f>IF($A123="","",VLOOKUP($A123,'Ledenlijst 1'!$A:$K,4,0))</f>
        <v>BC De Wieke</v>
      </c>
      <c r="D123" s="58">
        <f>IF($A123="","",VLOOKUP($A123,'Ledenlijst 1'!$A:$K,5,0))</f>
        <v>12063</v>
      </c>
      <c r="E123" s="58" t="s">
        <v>3230</v>
      </c>
      <c r="F123" s="59" t="s">
        <v>10</v>
      </c>
      <c r="G123" s="60" t="str">
        <f>IF($A123="","",VLOOKUP($A123,'comp.B'!$A:$D,4,0))</f>
        <v>n.v.t.</v>
      </c>
      <c r="H123" s="60">
        <v>0.33300000000000002</v>
      </c>
      <c r="I123" s="60">
        <f t="shared" si="4"/>
        <v>0.33300000000000002</v>
      </c>
      <c r="J123" s="59">
        <v>17</v>
      </c>
      <c r="K123" s="59" t="s">
        <v>2535</v>
      </c>
      <c r="L123" s="59" t="s">
        <v>12</v>
      </c>
      <c r="M123" s="62" t="s">
        <v>11</v>
      </c>
      <c r="N123" s="68" t="s">
        <v>33</v>
      </c>
      <c r="O123" s="121" t="str">
        <f>IF($A123="","",VLOOKUP($A123,'Ledenlijst 1'!$A:$K,3,0))</f>
        <v>M</v>
      </c>
    </row>
    <row r="124" spans="1:16" x14ac:dyDescent="0.3">
      <c r="A124" s="61">
        <v>218029</v>
      </c>
      <c r="B124" s="58" t="str">
        <f>IF($A124="","",VLOOKUP($A124,'Ledenlijst 1'!$A:$K,2,0))</f>
        <v>Knippers  Jos</v>
      </c>
      <c r="C124" s="58" t="str">
        <f>IF($A124="","",VLOOKUP($A124,'Ledenlijst 1'!$A:$K,4,0))</f>
        <v>BC De Wieke</v>
      </c>
      <c r="D124" s="58">
        <f>IF($A124="","",VLOOKUP($A124,'Ledenlijst 1'!$A:$K,5,0))</f>
        <v>12063</v>
      </c>
      <c r="E124" s="58" t="s">
        <v>31</v>
      </c>
      <c r="F124" s="59" t="s">
        <v>14</v>
      </c>
      <c r="G124" s="60">
        <f>IF($A124="","",VLOOKUP($A124,'comp.C'!$A:$D,4,0))</f>
        <v>2.4620000000000002</v>
      </c>
      <c r="H124" s="60">
        <v>2.95</v>
      </c>
      <c r="I124" s="60">
        <f t="shared" si="4"/>
        <v>2.95</v>
      </c>
      <c r="J124" s="59">
        <v>90</v>
      </c>
      <c r="K124" s="59" t="s">
        <v>2535</v>
      </c>
      <c r="L124" s="59" t="s">
        <v>12</v>
      </c>
      <c r="M124" s="62" t="s">
        <v>33</v>
      </c>
      <c r="N124" s="68" t="s">
        <v>33</v>
      </c>
      <c r="O124" s="121" t="str">
        <f>IF($A124="","",VLOOKUP($A124,'Ledenlijst 1'!$A:$K,3,0))</f>
        <v>M</v>
      </c>
    </row>
    <row r="125" spans="1:16" x14ac:dyDescent="0.3">
      <c r="A125" s="57">
        <v>264173</v>
      </c>
      <c r="B125" s="58" t="str">
        <f>IF($A125="","",VLOOKUP($A125,'Ledenlijst 1'!$A:$K,2,0))</f>
        <v>Koenderink  Bennie</v>
      </c>
      <c r="C125" s="58" t="str">
        <f>IF($A125="","",VLOOKUP($A125,'Ledenlijst 1'!$A:$K,4,0))</f>
        <v>BC De Wieke</v>
      </c>
      <c r="D125" s="58">
        <f>IF($A125="","",VLOOKUP($A125,'Ledenlijst 1'!$A:$K,5,0))</f>
        <v>12063</v>
      </c>
      <c r="E125" s="58" t="s">
        <v>9</v>
      </c>
      <c r="F125" s="59" t="s">
        <v>14</v>
      </c>
      <c r="G125" s="60" t="s">
        <v>11</v>
      </c>
      <c r="H125" s="60">
        <v>1.2170000000000001</v>
      </c>
      <c r="I125" s="60">
        <f t="shared" si="4"/>
        <v>1.2170000000000001</v>
      </c>
      <c r="J125" s="59">
        <v>40</v>
      </c>
      <c r="K125" s="59" t="s">
        <v>2530</v>
      </c>
      <c r="L125" s="59" t="s">
        <v>12</v>
      </c>
      <c r="M125" s="60" t="s">
        <v>11</v>
      </c>
      <c r="N125" s="59" t="s">
        <v>17</v>
      </c>
      <c r="O125" s="121" t="str">
        <f>IF($A125="","",VLOOKUP($A125,'Ledenlijst 1'!$A:$K,3,0))</f>
        <v>M</v>
      </c>
    </row>
    <row r="126" spans="1:16" x14ac:dyDescent="0.3">
      <c r="A126" s="57">
        <v>148097</v>
      </c>
      <c r="B126" s="58" t="str">
        <f>IF($A126="","",VLOOKUP($A126,'Ledenlijst 1'!$A:$K,2,0))</f>
        <v>Koenders  Francis</v>
      </c>
      <c r="C126" s="58" t="str">
        <f>IF($A126="","",VLOOKUP($A126,'Ledenlijst 1'!$A:$K,4,0))</f>
        <v>BC De Wieke</v>
      </c>
      <c r="D126" s="58">
        <f>IF($A126="","",VLOOKUP($A126,'Ledenlijst 1'!$A:$K,5,0))</f>
        <v>12063</v>
      </c>
      <c r="E126" s="58" t="s">
        <v>9</v>
      </c>
      <c r="F126" s="59" t="s">
        <v>10</v>
      </c>
      <c r="G126" s="60" t="s">
        <v>11</v>
      </c>
      <c r="H126" s="60">
        <v>0.65</v>
      </c>
      <c r="I126" s="60">
        <f t="shared" si="4"/>
        <v>0.65</v>
      </c>
      <c r="J126" s="59">
        <v>21</v>
      </c>
      <c r="K126" s="59" t="s">
        <v>2530</v>
      </c>
      <c r="L126" s="59" t="s">
        <v>12</v>
      </c>
      <c r="M126" s="60" t="s">
        <v>11</v>
      </c>
      <c r="N126" s="59" t="s">
        <v>17</v>
      </c>
      <c r="O126" s="121" t="str">
        <f>IF($A126="","",VLOOKUP($A126,'Ledenlijst 1'!$A:$K,3,0))</f>
        <v>F</v>
      </c>
    </row>
    <row r="127" spans="1:16" x14ac:dyDescent="0.3">
      <c r="A127" s="61">
        <v>148097</v>
      </c>
      <c r="B127" s="58" t="str">
        <f>IF($A127="","",VLOOKUP($A127,'Ledenlijst 1'!$A:$K,2,0))</f>
        <v>Koenders  Francis</v>
      </c>
      <c r="C127" s="58" t="str">
        <f>IF($A127="","",VLOOKUP($A127,'Ledenlijst 1'!$A:$K,4,0))</f>
        <v>BC De Wieke</v>
      </c>
      <c r="D127" s="58">
        <f>IF($A127="","",VLOOKUP($A127,'Ledenlijst 1'!$A:$K,5,0))</f>
        <v>12063</v>
      </c>
      <c r="E127" s="58" t="s">
        <v>31</v>
      </c>
      <c r="F127" s="59" t="s">
        <v>32</v>
      </c>
      <c r="G127" s="60">
        <f>IF($A127="","",VLOOKUP($A127,'comp.C'!$A:$D,4,0))</f>
        <v>1.274</v>
      </c>
      <c r="H127" s="60">
        <v>1.26</v>
      </c>
      <c r="I127" s="60">
        <f t="shared" si="4"/>
        <v>1.274</v>
      </c>
      <c r="J127" s="59">
        <v>39</v>
      </c>
      <c r="K127" s="59" t="s">
        <v>2535</v>
      </c>
      <c r="L127" s="59" t="s">
        <v>12</v>
      </c>
      <c r="M127" s="62" t="s">
        <v>33</v>
      </c>
      <c r="N127" s="68" t="s">
        <v>33</v>
      </c>
      <c r="O127" s="121" t="str">
        <f>IF($A127="","",VLOOKUP($A127,'Ledenlijst 1'!$A:$K,3,0))</f>
        <v>F</v>
      </c>
    </row>
    <row r="128" spans="1:16" x14ac:dyDescent="0.3">
      <c r="A128" s="57">
        <v>148042</v>
      </c>
      <c r="B128" s="58" t="str">
        <f>IF($A128="","",VLOOKUP($A128,'Ledenlijst 1'!$A:$K,2,0))</f>
        <v>Kousbroek  Fred</v>
      </c>
      <c r="C128" s="58" t="str">
        <f>IF($A128="","",VLOOKUP($A128,'Ledenlijst 1'!$A:$K,4,0))</f>
        <v>BV De Driehoek</v>
      </c>
      <c r="D128" s="58">
        <f>IF($A128="","",VLOOKUP($A128,'Ledenlijst 1'!$A:$K,5,0))</f>
        <v>10521</v>
      </c>
      <c r="E128" s="58" t="s">
        <v>9</v>
      </c>
      <c r="F128" s="59" t="s">
        <v>10</v>
      </c>
      <c r="G128" s="60" t="s">
        <v>11</v>
      </c>
      <c r="H128" s="60">
        <v>1.149</v>
      </c>
      <c r="I128" s="60">
        <f t="shared" si="4"/>
        <v>1.149</v>
      </c>
      <c r="J128" s="59">
        <v>36</v>
      </c>
      <c r="K128" s="59" t="s">
        <v>2535</v>
      </c>
      <c r="L128" s="59" t="s">
        <v>19</v>
      </c>
      <c r="M128" s="60" t="s">
        <v>11</v>
      </c>
      <c r="N128" s="59" t="s">
        <v>33</v>
      </c>
      <c r="O128" s="121" t="str">
        <f>IF($A128="","",VLOOKUP($A128,'Ledenlijst 1'!$A:$K,3,0))</f>
        <v>M</v>
      </c>
    </row>
    <row r="129" spans="1:15" x14ac:dyDescent="0.3">
      <c r="A129" s="63">
        <v>148042</v>
      </c>
      <c r="B129" s="58" t="str">
        <f>IF($A129="","",VLOOKUP($A129,'Ledenlijst 1'!$A:$K,2,0))</f>
        <v>Kousbroek  Fred</v>
      </c>
      <c r="C129" s="58" t="str">
        <f>IF($A129="","",VLOOKUP($A129,'Ledenlijst 1'!$A:$K,4,0))</f>
        <v>BV De Driehoek</v>
      </c>
      <c r="D129" s="58">
        <f>IF($A129="","",VLOOKUP($A129,'Ledenlijst 1'!$A:$K,5,0))</f>
        <v>10521</v>
      </c>
      <c r="E129" s="58" t="s">
        <v>3230</v>
      </c>
      <c r="F129" s="59" t="s">
        <v>14</v>
      </c>
      <c r="G129" s="60">
        <f>IF($A129="","",VLOOKUP($A129,'comp.B'!$A:$D,4,0))</f>
        <v>0.371</v>
      </c>
      <c r="H129" s="60">
        <v>0.439</v>
      </c>
      <c r="I129" s="60">
        <f t="shared" si="4"/>
        <v>0.439</v>
      </c>
      <c r="J129" s="59">
        <v>25</v>
      </c>
      <c r="K129" s="59" t="s">
        <v>2535</v>
      </c>
      <c r="L129" s="59" t="s">
        <v>12</v>
      </c>
      <c r="M129" s="62" t="s">
        <v>33</v>
      </c>
      <c r="N129" s="59" t="s">
        <v>33</v>
      </c>
      <c r="O129" s="121" t="str">
        <f>IF($A129="","",VLOOKUP($A129,'Ledenlijst 1'!$A:$K,3,0))</f>
        <v>M</v>
      </c>
    </row>
    <row r="130" spans="1:15" x14ac:dyDescent="0.3">
      <c r="A130" s="61">
        <v>148042</v>
      </c>
      <c r="B130" s="58" t="str">
        <f>IF($A130="","",VLOOKUP($A130,'Ledenlijst 1'!$A:$K,2,0))</f>
        <v>Kousbroek  Fred</v>
      </c>
      <c r="C130" s="58" t="str">
        <f>IF($A130="","",VLOOKUP($A130,'Ledenlijst 1'!$A:$K,4,0))</f>
        <v>BV De Driehoek</v>
      </c>
      <c r="D130" s="58">
        <f>IF($A130="","",VLOOKUP($A130,'Ledenlijst 1'!$A:$K,5,0))</f>
        <v>10521</v>
      </c>
      <c r="E130" s="58" t="s">
        <v>2533</v>
      </c>
      <c r="F130" s="59" t="s">
        <v>16</v>
      </c>
      <c r="G130" s="60">
        <f>IF($A130="","",VLOOKUP($A130,'comp.A'!$A:$D,4,0))</f>
        <v>0.26800000000000002</v>
      </c>
      <c r="H130" s="60">
        <v>0.311</v>
      </c>
      <c r="I130" s="60">
        <f t="shared" si="4"/>
        <v>0.311</v>
      </c>
      <c r="J130" s="59">
        <v>16</v>
      </c>
      <c r="K130" s="59" t="s">
        <v>2535</v>
      </c>
      <c r="L130" s="59" t="s">
        <v>12</v>
      </c>
      <c r="M130" s="62" t="s">
        <v>33</v>
      </c>
      <c r="N130" s="59" t="s">
        <v>33</v>
      </c>
      <c r="O130" s="121" t="str">
        <f>IF($A130="","",VLOOKUP($A130,'Ledenlijst 1'!$A:$K,3,0))</f>
        <v>M</v>
      </c>
    </row>
    <row r="131" spans="1:15" x14ac:dyDescent="0.3">
      <c r="A131" s="61">
        <v>148042</v>
      </c>
      <c r="B131" s="58" t="str">
        <f>IF($A131="","",VLOOKUP($A131,'Ledenlijst 1'!$A:$K,2,0))</f>
        <v>Kousbroek  Fred</v>
      </c>
      <c r="C131" s="58" t="str">
        <f>IF($A131="","",VLOOKUP($A131,'Ledenlijst 1'!$A:$K,4,0))</f>
        <v>BV De Driehoek</v>
      </c>
      <c r="D131" s="58">
        <f>IF($A131="","",VLOOKUP($A131,'Ledenlijst 1'!$A:$K,5,0))</f>
        <v>10521</v>
      </c>
      <c r="E131" s="58" t="s">
        <v>31</v>
      </c>
      <c r="F131" s="59" t="s">
        <v>10</v>
      </c>
      <c r="G131" s="60">
        <f>IF($A131="","",VLOOKUP($A131,'comp.C'!$A:$D,4,0))</f>
        <v>1.4530000000000001</v>
      </c>
      <c r="H131" s="60">
        <v>1.7549999999999999</v>
      </c>
      <c r="I131" s="60">
        <f t="shared" si="4"/>
        <v>1.7549999999999999</v>
      </c>
      <c r="J131" s="59">
        <v>49</v>
      </c>
      <c r="K131" s="59" t="s">
        <v>2535</v>
      </c>
      <c r="L131" s="59" t="s">
        <v>12</v>
      </c>
      <c r="M131" s="62" t="s">
        <v>11</v>
      </c>
      <c r="N131" s="68" t="s">
        <v>33</v>
      </c>
      <c r="O131" s="121" t="str">
        <f>IF($A131="","",VLOOKUP($A131,'Ledenlijst 1'!$A:$K,3,0))</f>
        <v>M</v>
      </c>
    </row>
    <row r="132" spans="1:15" x14ac:dyDescent="0.3">
      <c r="A132" s="61">
        <v>181970</v>
      </c>
      <c r="B132" s="58" t="str">
        <f>IF($A132="","",VLOOKUP($A132,'Ledenlijst 1'!$A:$K,2,0))</f>
        <v>Kox  Arie</v>
      </c>
      <c r="C132" s="58" t="str">
        <f>IF($A132="","",VLOOKUP($A132,'Ledenlijst 1'!$A:$K,4,0))</f>
        <v>BC Bousema Lochem</v>
      </c>
      <c r="D132" s="58">
        <f>IF($A132="","",VLOOKUP($A132,'Ledenlijst 1'!$A:$K,5,0))</f>
        <v>13482</v>
      </c>
      <c r="E132" s="58" t="s">
        <v>31</v>
      </c>
      <c r="F132" s="59" t="s">
        <v>10</v>
      </c>
      <c r="G132" s="60">
        <f>IF($A132="","",VLOOKUP($A132,'comp.C'!$A:$D,4,0))</f>
        <v>1.3180000000000001</v>
      </c>
      <c r="H132" s="60">
        <v>1.345</v>
      </c>
      <c r="I132" s="60">
        <f t="shared" si="4"/>
        <v>1.345</v>
      </c>
      <c r="J132" s="59">
        <v>41</v>
      </c>
      <c r="K132" s="59" t="s">
        <v>2535</v>
      </c>
      <c r="L132" s="59" t="s">
        <v>12</v>
      </c>
      <c r="M132" s="62" t="s">
        <v>33</v>
      </c>
      <c r="N132" s="68" t="s">
        <v>33</v>
      </c>
      <c r="O132" s="121" t="str">
        <f>IF($A132="","",VLOOKUP($A132,'Ledenlijst 1'!$A:$K,3,0))</f>
        <v>M</v>
      </c>
    </row>
    <row r="133" spans="1:15" x14ac:dyDescent="0.3">
      <c r="A133" s="57">
        <v>237479</v>
      </c>
      <c r="B133" s="58" t="str">
        <f>IF($A133="","",VLOOKUP($A133,'Ledenlijst 1'!$A:$K,2,0))</f>
        <v>Krabbenborg  Martin</v>
      </c>
      <c r="C133" s="58" t="str">
        <f>IF($A133="","",VLOOKUP($A133,'Ledenlijst 1'!$A:$K,4,0))</f>
        <v>BV 't Kevelder</v>
      </c>
      <c r="D133" s="58">
        <f>IF($A133="","",VLOOKUP($A133,'Ledenlijst 1'!$A:$K,5,0))</f>
        <v>10438</v>
      </c>
      <c r="E133" s="58" t="s">
        <v>9</v>
      </c>
      <c r="F133" s="59" t="s">
        <v>14</v>
      </c>
      <c r="G133" s="60" t="s">
        <v>11</v>
      </c>
      <c r="H133" s="60">
        <v>1.3129999999999999</v>
      </c>
      <c r="I133" s="60">
        <f t="shared" ref="I133:I156" si="6">MAX(G133,H133)</f>
        <v>1.3129999999999999</v>
      </c>
      <c r="J133" s="59">
        <v>40</v>
      </c>
      <c r="K133" s="59" t="s">
        <v>2535</v>
      </c>
      <c r="L133" s="59" t="s">
        <v>25</v>
      </c>
      <c r="M133" s="60" t="s">
        <v>11</v>
      </c>
      <c r="N133" s="59" t="s">
        <v>33</v>
      </c>
      <c r="O133" s="121" t="str">
        <f>IF($A133="","",VLOOKUP($A133,'Ledenlijst 1'!$A:$K,3,0))</f>
        <v>M</v>
      </c>
    </row>
    <row r="134" spans="1:15" x14ac:dyDescent="0.3">
      <c r="A134" s="61">
        <v>237479</v>
      </c>
      <c r="B134" s="58" t="str">
        <f>IF($A134="","",VLOOKUP($A134,'Ledenlijst 1'!$A:$K,2,0))</f>
        <v>Krabbenborg  Martin</v>
      </c>
      <c r="C134" s="58" t="str">
        <f>IF($A134="","",VLOOKUP($A134,'Ledenlijst 1'!$A:$K,4,0))</f>
        <v>BV 't Kevelder</v>
      </c>
      <c r="D134" s="58">
        <f>IF($A134="","",VLOOKUP($A134,'Ledenlijst 1'!$A:$K,5,0))</f>
        <v>10438</v>
      </c>
      <c r="E134" s="58" t="s">
        <v>31</v>
      </c>
      <c r="F134" s="59" t="s">
        <v>14</v>
      </c>
      <c r="G134" s="60">
        <f>IF($A134="","",VLOOKUP($A134,'comp.C'!$A:$D,4,0))</f>
        <v>2.5680000000000001</v>
      </c>
      <c r="H134" s="60">
        <v>2.798</v>
      </c>
      <c r="I134" s="60">
        <f t="shared" si="6"/>
        <v>2.798</v>
      </c>
      <c r="J134" s="59">
        <v>90</v>
      </c>
      <c r="K134" s="59" t="s">
        <v>2535</v>
      </c>
      <c r="L134" s="59" t="s">
        <v>12</v>
      </c>
      <c r="M134" s="62" t="s">
        <v>33</v>
      </c>
      <c r="N134" s="59" t="s">
        <v>33</v>
      </c>
      <c r="O134" s="121" t="str">
        <f>IF($A134="","",VLOOKUP($A134,'Ledenlijst 1'!$A:$K,3,0))</f>
        <v>M</v>
      </c>
    </row>
    <row r="135" spans="1:15" x14ac:dyDescent="0.3">
      <c r="A135" s="61">
        <v>273356</v>
      </c>
      <c r="B135" s="58" t="str">
        <f>IF($A135="","",VLOOKUP($A135,'Ledenlijst 1'!$A:$K,2,0))</f>
        <v>Krayenbrink  LÃ©ander</v>
      </c>
      <c r="C135" s="58" t="str">
        <f>IF($A135="","",VLOOKUP($A135,'Ledenlijst 1'!$A:$K,4,0))</f>
        <v>BV De Peppel</v>
      </c>
      <c r="D135" s="58">
        <f>IF($A135="","",VLOOKUP($A135,'Ledenlijst 1'!$A:$K,5,0))</f>
        <v>15749</v>
      </c>
      <c r="E135" s="58" t="s">
        <v>31</v>
      </c>
      <c r="F135" s="59" t="s">
        <v>10</v>
      </c>
      <c r="G135" s="60">
        <f>IF($A135="","",VLOOKUP($A135,'comp.C'!$A:$D,4,0))</f>
        <v>1.5469999999999999</v>
      </c>
      <c r="H135" s="60">
        <v>1.5149999999999999</v>
      </c>
      <c r="I135" s="60">
        <f t="shared" si="6"/>
        <v>1.5469999999999999</v>
      </c>
      <c r="J135" s="59">
        <v>45</v>
      </c>
      <c r="K135" s="59" t="s">
        <v>2535</v>
      </c>
      <c r="L135" s="59" t="s">
        <v>12</v>
      </c>
      <c r="M135" s="62" t="s">
        <v>33</v>
      </c>
      <c r="N135" s="68" t="s">
        <v>13</v>
      </c>
      <c r="O135" s="121" t="str">
        <f>IF($A135="","",VLOOKUP($A135,'Ledenlijst 1'!$A:$K,3,0))</f>
        <v>M</v>
      </c>
    </row>
    <row r="136" spans="1:15" x14ac:dyDescent="0.3">
      <c r="A136" s="57">
        <v>211346</v>
      </c>
      <c r="B136" s="58" t="str">
        <f>IF($A136="","",VLOOKUP($A136,'Ledenlijst 1'!$A:$K,2,0))</f>
        <v>Kwerreveld  Henk</v>
      </c>
      <c r="C136" s="58" t="str">
        <f>IF($A136="","",VLOOKUP($A136,'Ledenlijst 1'!$A:$K,4,0))</f>
        <v>BV Ons Huis</v>
      </c>
      <c r="D136" s="58">
        <f>IF($A136="","",VLOOKUP($A136,'Ledenlijst 1'!$A:$K,5,0))</f>
        <v>10519</v>
      </c>
      <c r="E136" s="58" t="s">
        <v>9</v>
      </c>
      <c r="F136" s="59" t="s">
        <v>10</v>
      </c>
      <c r="G136" s="60" t="s">
        <v>11</v>
      </c>
      <c r="H136" s="60">
        <v>0.63400000000000001</v>
      </c>
      <c r="I136" s="60">
        <f t="shared" si="6"/>
        <v>0.63400000000000001</v>
      </c>
      <c r="J136" s="59">
        <v>21</v>
      </c>
      <c r="K136" s="59" t="s">
        <v>2535</v>
      </c>
      <c r="L136" s="59" t="s">
        <v>12</v>
      </c>
      <c r="M136" s="60" t="s">
        <v>11</v>
      </c>
      <c r="N136" s="59" t="s">
        <v>33</v>
      </c>
      <c r="O136" s="121" t="str">
        <f>IF($A136="","",VLOOKUP($A136,'Ledenlijst 1'!$A:$K,3,0))</f>
        <v>M</v>
      </c>
    </row>
    <row r="137" spans="1:15" x14ac:dyDescent="0.3">
      <c r="A137" s="61">
        <v>211346</v>
      </c>
      <c r="B137" s="58" t="str">
        <f>IF($A137="","",VLOOKUP($A137,'Ledenlijst 1'!$A:$K,2,0))</f>
        <v>Kwerreveld  Henk</v>
      </c>
      <c r="C137" s="58" t="str">
        <f>IF($A137="","",VLOOKUP($A137,'Ledenlijst 1'!$A:$K,4,0))</f>
        <v>BV Ons Huis</v>
      </c>
      <c r="D137" s="58">
        <f>IF($A137="","",VLOOKUP($A137,'Ledenlijst 1'!$A:$K,5,0))</f>
        <v>10519</v>
      </c>
      <c r="E137" s="58" t="s">
        <v>31</v>
      </c>
      <c r="F137" s="59" t="s">
        <v>32</v>
      </c>
      <c r="G137" s="60">
        <f>IF($A137="","",VLOOKUP($A137,'comp.C'!$A:$D,4,0))</f>
        <v>1.157</v>
      </c>
      <c r="H137" s="60">
        <v>1.1000000000000001</v>
      </c>
      <c r="I137" s="60">
        <f t="shared" si="6"/>
        <v>1.157</v>
      </c>
      <c r="J137" s="59">
        <v>37</v>
      </c>
      <c r="K137" s="59" t="s">
        <v>2535</v>
      </c>
      <c r="L137" s="59" t="s">
        <v>12</v>
      </c>
      <c r="M137" s="62" t="s">
        <v>33</v>
      </c>
      <c r="N137" s="68" t="s">
        <v>33</v>
      </c>
      <c r="O137" s="121" t="str">
        <f>IF($A137="","",VLOOKUP($A137,'Ledenlijst 1'!$A:$K,3,0))</f>
        <v>M</v>
      </c>
    </row>
    <row r="138" spans="1:15" x14ac:dyDescent="0.3">
      <c r="A138" s="57">
        <v>143030</v>
      </c>
      <c r="B138" s="58" t="str">
        <f>IF($A138="","",VLOOKUP($A138,'Ledenlijst 1'!$A:$K,2,0))</f>
        <v>Lammers  Wim</v>
      </c>
      <c r="C138" s="58" t="str">
        <f>IF($A138="","",VLOOKUP($A138,'Ledenlijst 1'!$A:$K,4,0))</f>
        <v>BV De Leeuw</v>
      </c>
      <c r="D138" s="58">
        <f>IF($A138="","",VLOOKUP($A138,'Ledenlijst 1'!$A:$K,5,0))</f>
        <v>10513</v>
      </c>
      <c r="E138" s="58" t="s">
        <v>9</v>
      </c>
      <c r="F138" s="59" t="s">
        <v>10</v>
      </c>
      <c r="G138" s="60" t="s">
        <v>11</v>
      </c>
      <c r="H138" s="60">
        <v>0.81</v>
      </c>
      <c r="I138" s="60">
        <f t="shared" si="6"/>
        <v>0.81</v>
      </c>
      <c r="J138" s="59">
        <v>27</v>
      </c>
      <c r="K138" s="59" t="s">
        <v>2535</v>
      </c>
      <c r="L138" s="59" t="s">
        <v>12</v>
      </c>
      <c r="M138" s="60" t="s">
        <v>11</v>
      </c>
      <c r="N138" s="59" t="s">
        <v>33</v>
      </c>
      <c r="O138" s="121" t="str">
        <f>IF($A138="","",VLOOKUP($A138,'Ledenlijst 1'!$A:$K,3,0))</f>
        <v>M</v>
      </c>
    </row>
    <row r="139" spans="1:15" x14ac:dyDescent="0.3">
      <c r="A139" s="61">
        <v>143030</v>
      </c>
      <c r="B139" s="58" t="str">
        <f>IF($A139="","",VLOOKUP($A139,'Ledenlijst 1'!$A:$K,2,0))</f>
        <v>Lammers  Wim</v>
      </c>
      <c r="C139" s="58" t="str">
        <f>IF($A139="","",VLOOKUP($A139,'Ledenlijst 1'!$A:$K,4,0))</f>
        <v>BV De Leeuw</v>
      </c>
      <c r="D139" s="58">
        <f>IF($A139="","",VLOOKUP($A139,'Ledenlijst 1'!$A:$K,5,0))</f>
        <v>10513</v>
      </c>
      <c r="E139" s="58" t="s">
        <v>3230</v>
      </c>
      <c r="F139" s="59" t="s">
        <v>10</v>
      </c>
      <c r="G139" s="60" t="str">
        <f>IF($A139="","",VLOOKUP($A139,'comp.B'!$A:$D,4,0))</f>
        <v>n.v.t.</v>
      </c>
      <c r="H139" s="64">
        <v>0.28000000000000003</v>
      </c>
      <c r="I139" s="60">
        <f t="shared" si="6"/>
        <v>0.28000000000000003</v>
      </c>
      <c r="J139" s="59">
        <v>15</v>
      </c>
      <c r="K139" s="59" t="s">
        <v>2535</v>
      </c>
      <c r="L139" s="59" t="s">
        <v>12</v>
      </c>
      <c r="M139" s="62" t="s">
        <v>11</v>
      </c>
      <c r="N139" s="59" t="s">
        <v>33</v>
      </c>
      <c r="O139" s="121" t="str">
        <f>IF($A139="","",VLOOKUP($A139,'Ledenlijst 1'!$A:$K,3,0))</f>
        <v>M</v>
      </c>
    </row>
    <row r="140" spans="1:15" x14ac:dyDescent="0.3">
      <c r="A140" s="61">
        <v>143030</v>
      </c>
      <c r="B140" s="58" t="str">
        <f>IF($A140="","",VLOOKUP($A140,'Ledenlijst 1'!$A:$K,2,0))</f>
        <v>Lammers  Wim</v>
      </c>
      <c r="C140" s="58" t="str">
        <f>IF($A140="","",VLOOKUP($A140,'Ledenlijst 1'!$A:$K,4,0))</f>
        <v>BV De Leeuw</v>
      </c>
      <c r="D140" s="58">
        <f>IF($A140="","",VLOOKUP($A140,'Ledenlijst 1'!$A:$K,5,0))</f>
        <v>10513</v>
      </c>
      <c r="E140" s="58" t="s">
        <v>31</v>
      </c>
      <c r="F140" s="59" t="s">
        <v>32</v>
      </c>
      <c r="G140" s="60">
        <f>IF($A140="","",VLOOKUP($A140,'comp.C'!$A:$D,4,0))</f>
        <v>1.129</v>
      </c>
      <c r="H140" s="60">
        <v>1.38</v>
      </c>
      <c r="I140" s="60">
        <f t="shared" si="6"/>
        <v>1.38</v>
      </c>
      <c r="J140" s="59">
        <v>41</v>
      </c>
      <c r="K140" s="59" t="s">
        <v>2535</v>
      </c>
      <c r="L140" s="59" t="s">
        <v>12</v>
      </c>
      <c r="M140" s="62" t="s">
        <v>33</v>
      </c>
      <c r="N140" s="59" t="s">
        <v>33</v>
      </c>
      <c r="O140" s="121" t="str">
        <f>IF($A140="","",VLOOKUP($A140,'Ledenlijst 1'!$A:$K,3,0))</f>
        <v>M</v>
      </c>
    </row>
    <row r="141" spans="1:15" x14ac:dyDescent="0.3">
      <c r="A141" s="57">
        <v>212028</v>
      </c>
      <c r="B141" s="58" t="str">
        <f>IF($A141="","",VLOOKUP($A141,'Ledenlijst 1'!$A:$K,2,0))</f>
        <v>Lange de Eric</v>
      </c>
      <c r="C141" s="58" t="str">
        <f>IF($A141="","",VLOOKUP($A141,'Ledenlijst 1'!$A:$K,4,0))</f>
        <v>BV De Driehoek</v>
      </c>
      <c r="D141" s="58">
        <f>IF($A141="","",VLOOKUP($A141,'Ledenlijst 1'!$A:$K,5,0))</f>
        <v>10521</v>
      </c>
      <c r="E141" s="58" t="s">
        <v>9</v>
      </c>
      <c r="F141" s="59" t="s">
        <v>16</v>
      </c>
      <c r="G141" s="60" t="s">
        <v>11</v>
      </c>
      <c r="H141" s="60">
        <v>1.776</v>
      </c>
      <c r="I141" s="60">
        <f t="shared" si="6"/>
        <v>1.776</v>
      </c>
      <c r="J141" s="59">
        <v>55</v>
      </c>
      <c r="K141" s="59" t="s">
        <v>2535</v>
      </c>
      <c r="L141" s="59" t="s">
        <v>28</v>
      </c>
      <c r="M141" s="60" t="s">
        <v>11</v>
      </c>
      <c r="N141" s="59" t="s">
        <v>33</v>
      </c>
      <c r="O141" s="121" t="str">
        <f>IF($A141="","",VLOOKUP($A141,'Ledenlijst 1'!$A:$K,3,0))</f>
        <v>M</v>
      </c>
    </row>
    <row r="142" spans="1:15" x14ac:dyDescent="0.3">
      <c r="A142" s="63">
        <v>212028</v>
      </c>
      <c r="B142" s="58" t="str">
        <f>IF($A142="","",VLOOKUP($A142,'Ledenlijst 1'!$A:$K,2,0))</f>
        <v>Lange de Eric</v>
      </c>
      <c r="C142" s="58" t="str">
        <f>IF($A142="","",VLOOKUP($A142,'Ledenlijst 1'!$A:$K,4,0))</f>
        <v>BV De Driehoek</v>
      </c>
      <c r="D142" s="58">
        <f>IF($A142="","",VLOOKUP($A142,'Ledenlijst 1'!$A:$K,5,0))</f>
        <v>10521</v>
      </c>
      <c r="E142" s="58" t="s">
        <v>3230</v>
      </c>
      <c r="F142" s="59" t="s">
        <v>14</v>
      </c>
      <c r="G142" s="60">
        <f>IF($A142="","",VLOOKUP($A142,'comp.B'!$A:$D,4,0))</f>
        <v>0.52500000000000002</v>
      </c>
      <c r="H142" s="60">
        <v>0.434</v>
      </c>
      <c r="I142" s="60">
        <f t="shared" si="6"/>
        <v>0.52500000000000002</v>
      </c>
      <c r="J142" s="59">
        <v>25</v>
      </c>
      <c r="K142" s="59" t="s">
        <v>2535</v>
      </c>
      <c r="L142" s="59" t="s">
        <v>12</v>
      </c>
      <c r="M142" s="62" t="s">
        <v>33</v>
      </c>
      <c r="N142" s="68" t="s">
        <v>33</v>
      </c>
      <c r="O142" s="121" t="str">
        <f>IF($A142="","",VLOOKUP($A142,'Ledenlijst 1'!$A:$K,3,0))</f>
        <v>M</v>
      </c>
    </row>
    <row r="143" spans="1:15" x14ac:dyDescent="0.3">
      <c r="A143" s="61">
        <v>212028</v>
      </c>
      <c r="B143" s="58" t="str">
        <f>IF($A143="","",VLOOKUP($A143,'Ledenlijst 1'!$A:$K,2,0))</f>
        <v>Lange de Eric</v>
      </c>
      <c r="C143" s="58" t="str">
        <f>IF($A143="","",VLOOKUP($A143,'Ledenlijst 1'!$A:$K,4,0))</f>
        <v>BV De Driehoek</v>
      </c>
      <c r="D143" s="58">
        <f>IF($A143="","",VLOOKUP($A143,'Ledenlijst 1'!$A:$K,5,0))</f>
        <v>10521</v>
      </c>
      <c r="E143" s="58" t="s">
        <v>2533</v>
      </c>
      <c r="F143" s="59" t="s">
        <v>16</v>
      </c>
      <c r="G143" s="60">
        <f>IF($A143="","",VLOOKUP($A143,'comp.A'!$A:$D,4,0))</f>
        <v>0.36599999999999999</v>
      </c>
      <c r="H143" s="60">
        <v>0.29399999999999998</v>
      </c>
      <c r="I143" s="60">
        <f t="shared" si="6"/>
        <v>0.36599999999999999</v>
      </c>
      <c r="J143" s="59">
        <v>19</v>
      </c>
      <c r="K143" s="59" t="s">
        <v>2535</v>
      </c>
      <c r="L143" s="59" t="s">
        <v>19</v>
      </c>
      <c r="M143" s="62" t="s">
        <v>33</v>
      </c>
      <c r="N143" s="59" t="s">
        <v>33</v>
      </c>
      <c r="O143" s="121" t="str">
        <f>IF($A143="","",VLOOKUP($A143,'Ledenlijst 1'!$A:$K,3,0))</f>
        <v>M</v>
      </c>
    </row>
    <row r="144" spans="1:15" x14ac:dyDescent="0.3">
      <c r="A144" s="61">
        <v>212028</v>
      </c>
      <c r="B144" s="58" t="str">
        <f>IF($A144="","",VLOOKUP($A144,'Ledenlijst 1'!$A:$K,2,0))</f>
        <v>Lange de Eric</v>
      </c>
      <c r="C144" s="58" t="str">
        <f>IF($A144="","",VLOOKUP($A144,'Ledenlijst 1'!$A:$K,4,0))</f>
        <v>BV De Driehoek</v>
      </c>
      <c r="D144" s="58">
        <f>IF($A144="","",VLOOKUP($A144,'Ledenlijst 1'!$A:$K,5,0))</f>
        <v>10521</v>
      </c>
      <c r="E144" s="58" t="s">
        <v>31</v>
      </c>
      <c r="F144" s="59" t="s">
        <v>14</v>
      </c>
      <c r="G144" s="60">
        <f>IF($A144="","",VLOOKUP($A144,'comp.C'!$A:$D,4,0))</f>
        <v>2.5150000000000001</v>
      </c>
      <c r="H144" s="60">
        <v>2.6819999999999999</v>
      </c>
      <c r="I144" s="60">
        <f t="shared" si="6"/>
        <v>2.6819999999999999</v>
      </c>
      <c r="J144" s="59">
        <v>90</v>
      </c>
      <c r="K144" s="59" t="s">
        <v>2535</v>
      </c>
      <c r="L144" s="59" t="s">
        <v>25</v>
      </c>
      <c r="M144" s="62" t="s">
        <v>33</v>
      </c>
      <c r="N144" s="59" t="s">
        <v>33</v>
      </c>
      <c r="O144" s="121" t="str">
        <f>IF($A144="","",VLOOKUP($A144,'Ledenlijst 1'!$A:$K,3,0))</f>
        <v>M</v>
      </c>
    </row>
    <row r="145" spans="1:15" x14ac:dyDescent="0.3">
      <c r="A145" s="57">
        <v>123067</v>
      </c>
      <c r="B145" s="58" t="str">
        <f>IF($A145="","",VLOOKUP($A145,'Ledenlijst 1'!$A:$K,2,0))</f>
        <v>Lansink  Annie</v>
      </c>
      <c r="C145" s="58" t="str">
        <f>IF($A145="","",VLOOKUP($A145,'Ledenlijst 1'!$A:$K,4,0))</f>
        <v>BV Reetmólle</v>
      </c>
      <c r="D145" s="58">
        <f>IF($A145="","",VLOOKUP($A145,'Ledenlijst 1'!$A:$K,5,0))</f>
        <v>10451</v>
      </c>
      <c r="E145" s="58" t="s">
        <v>9</v>
      </c>
      <c r="F145" s="59" t="s">
        <v>10</v>
      </c>
      <c r="G145" s="60" t="s">
        <v>11</v>
      </c>
      <c r="H145" s="60">
        <v>0.48799999999999999</v>
      </c>
      <c r="I145" s="60">
        <f t="shared" si="6"/>
        <v>0.48799999999999999</v>
      </c>
      <c r="J145" s="59">
        <v>15</v>
      </c>
      <c r="K145" s="59" t="s">
        <v>2535</v>
      </c>
      <c r="L145" s="59" t="s">
        <v>12</v>
      </c>
      <c r="M145" s="60" t="s">
        <v>11</v>
      </c>
      <c r="N145" s="68" t="s">
        <v>33</v>
      </c>
      <c r="O145" s="121" t="str">
        <f>IF($A145="","",VLOOKUP($A145,'Ledenlijst 1'!$A:$K,3,0))</f>
        <v>F</v>
      </c>
    </row>
    <row r="146" spans="1:15" x14ac:dyDescent="0.3">
      <c r="A146" s="61">
        <v>123067</v>
      </c>
      <c r="B146" s="58" t="str">
        <f>IF($A146="","",VLOOKUP($A146,'Ledenlijst 1'!$A:$K,2,0))</f>
        <v>Lansink  Annie</v>
      </c>
      <c r="C146" s="58" t="str">
        <f>IF($A146="","",VLOOKUP($A146,'Ledenlijst 1'!$A:$K,4,0))</f>
        <v>BV Reetmólle</v>
      </c>
      <c r="D146" s="58">
        <f>IF($A146="","",VLOOKUP($A146,'Ledenlijst 1'!$A:$K,5,0))</f>
        <v>10451</v>
      </c>
      <c r="E146" s="58" t="s">
        <v>31</v>
      </c>
      <c r="F146" s="59" t="s">
        <v>32</v>
      </c>
      <c r="G146" s="60">
        <f>IF($A146="","",VLOOKUP($A146,'comp.C'!$A:$D,4,0))</f>
        <v>0.877</v>
      </c>
      <c r="H146" s="60">
        <v>1.1220000000000001</v>
      </c>
      <c r="I146" s="60">
        <f t="shared" si="6"/>
        <v>1.1220000000000001</v>
      </c>
      <c r="J146" s="59">
        <v>37</v>
      </c>
      <c r="K146" s="59" t="s">
        <v>2535</v>
      </c>
      <c r="L146" s="59" t="s">
        <v>12</v>
      </c>
      <c r="M146" s="62" t="s">
        <v>33</v>
      </c>
      <c r="N146" s="59" t="s">
        <v>33</v>
      </c>
      <c r="O146" s="121" t="str">
        <f>IF($A146="","",VLOOKUP($A146,'Ledenlijst 1'!$A:$K,3,0))</f>
        <v>F</v>
      </c>
    </row>
    <row r="147" spans="1:15" x14ac:dyDescent="0.3">
      <c r="A147" s="57">
        <v>163072</v>
      </c>
      <c r="B147" s="58" t="str">
        <f>IF($A147="","",VLOOKUP($A147,'Ledenlijst 1'!$A:$K,2,0))</f>
        <v>Lensing  Peter</v>
      </c>
      <c r="C147" s="58" t="str">
        <f>IF($A147="","",VLOOKUP($A147,'Ledenlijst 1'!$A:$K,4,0))</f>
        <v>BV B.V.V. '75</v>
      </c>
      <c r="D147" s="58">
        <f>IF($A147="","",VLOOKUP($A147,'Ledenlijst 1'!$A:$K,5,0))</f>
        <v>10517</v>
      </c>
      <c r="E147" s="58" t="s">
        <v>9</v>
      </c>
      <c r="F147" s="59" t="s">
        <v>16</v>
      </c>
      <c r="G147" s="60" t="s">
        <v>11</v>
      </c>
      <c r="H147" s="60">
        <v>2.1</v>
      </c>
      <c r="I147" s="60">
        <f t="shared" si="6"/>
        <v>2.1</v>
      </c>
      <c r="J147" s="59">
        <v>55</v>
      </c>
      <c r="K147" s="59" t="s">
        <v>2530</v>
      </c>
      <c r="L147" s="59" t="s">
        <v>12</v>
      </c>
      <c r="M147" s="60" t="s">
        <v>11</v>
      </c>
      <c r="N147" s="59" t="s">
        <v>17</v>
      </c>
      <c r="O147" s="121" t="str">
        <f>IF($A147="","",VLOOKUP($A147,'Ledenlijst 1'!$A:$K,3,0))</f>
        <v>M</v>
      </c>
    </row>
    <row r="148" spans="1:15" x14ac:dyDescent="0.3">
      <c r="A148" s="61">
        <v>163072</v>
      </c>
      <c r="B148" s="58" t="str">
        <f>IF($A148="","",VLOOKUP($A148,'Ledenlijst 1'!$A:$K,2,0))</f>
        <v>Lensing  Peter</v>
      </c>
      <c r="C148" s="58" t="str">
        <f>IF($A148="","",VLOOKUP($A148,'Ledenlijst 1'!$A:$K,4,0))</f>
        <v>BV B.V.V. '75</v>
      </c>
      <c r="D148" s="58">
        <f>IF($A148="","",VLOOKUP($A148,'Ledenlijst 1'!$A:$K,5,0))</f>
        <v>10517</v>
      </c>
      <c r="E148" s="58" t="s">
        <v>31</v>
      </c>
      <c r="F148" s="59" t="s">
        <v>16</v>
      </c>
      <c r="G148" s="60">
        <f>IF($A148="","",VLOOKUP($A148,'comp.C'!$A:$D,4,0))</f>
        <v>4.2089999999999996</v>
      </c>
      <c r="H148" s="60">
        <v>4.82</v>
      </c>
      <c r="I148" s="60">
        <f t="shared" si="6"/>
        <v>4.82</v>
      </c>
      <c r="J148" s="59">
        <v>125</v>
      </c>
      <c r="K148" s="59" t="s">
        <v>2535</v>
      </c>
      <c r="L148" s="59" t="s">
        <v>12</v>
      </c>
      <c r="M148" s="62" t="s">
        <v>33</v>
      </c>
      <c r="N148" s="59" t="s">
        <v>33</v>
      </c>
      <c r="O148" s="121" t="str">
        <f>IF($A148="","",VLOOKUP($A148,'Ledenlijst 1'!$A:$K,3,0))</f>
        <v>M</v>
      </c>
    </row>
    <row r="149" spans="1:15" x14ac:dyDescent="0.3">
      <c r="A149" s="57">
        <v>276833</v>
      </c>
      <c r="B149" s="58" t="str">
        <f>IF($A149="","",VLOOKUP($A149,'Ledenlijst 1'!$A:$K,2,0))</f>
        <v>Leussink  Charlotte</v>
      </c>
      <c r="C149" s="58" t="str">
        <f>IF($A149="","",VLOOKUP($A149,'Ledenlijst 1'!$A:$K,4,0))</f>
        <v>BV Ellenkamp</v>
      </c>
      <c r="D149" s="58">
        <f>IF($A149="","",VLOOKUP($A149,'Ledenlijst 1'!$A:$K,5,0))</f>
        <v>10435</v>
      </c>
      <c r="E149" s="58" t="s">
        <v>9</v>
      </c>
      <c r="F149" s="59" t="s">
        <v>10</v>
      </c>
      <c r="G149" s="60" t="s">
        <v>11</v>
      </c>
      <c r="H149" s="60">
        <v>1.0649999999999999</v>
      </c>
      <c r="I149" s="60">
        <f t="shared" si="6"/>
        <v>1.0649999999999999</v>
      </c>
      <c r="J149" s="59">
        <v>33</v>
      </c>
      <c r="K149" s="59" t="s">
        <v>2535</v>
      </c>
      <c r="L149" s="59" t="s">
        <v>12</v>
      </c>
      <c r="M149" s="60" t="s">
        <v>11</v>
      </c>
      <c r="N149" s="59" t="s">
        <v>33</v>
      </c>
      <c r="O149" s="121" t="str">
        <f>IF($A149="","",VLOOKUP($A149,'Ledenlijst 1'!$A:$K,3,0))</f>
        <v>F</v>
      </c>
    </row>
    <row r="150" spans="1:15" x14ac:dyDescent="0.3">
      <c r="A150" s="61">
        <v>276833</v>
      </c>
      <c r="B150" s="58" t="str">
        <f>IF($A150="","",VLOOKUP($A150,'Ledenlijst 1'!$A:$K,2,0))</f>
        <v>Leussink  Charlotte</v>
      </c>
      <c r="C150" s="58" t="str">
        <f>IF($A150="","",VLOOKUP($A150,'Ledenlijst 1'!$A:$K,4,0))</f>
        <v>BV Ellenkamp</v>
      </c>
      <c r="D150" s="58">
        <f>IF($A150="","",VLOOKUP($A150,'Ledenlijst 1'!$A:$K,5,0))</f>
        <v>10435</v>
      </c>
      <c r="E150" s="58" t="s">
        <v>3230</v>
      </c>
      <c r="F150" s="59" t="s">
        <v>14</v>
      </c>
      <c r="G150" s="60">
        <f>IF($A150="","",VLOOKUP($A150,'comp.B'!$A:$D,4,0))</f>
        <v>0.28000000000000003</v>
      </c>
      <c r="H150" s="60" t="s">
        <v>11</v>
      </c>
      <c r="I150" s="60">
        <f t="shared" ref="I150" si="7">MAX(G150,H150)</f>
        <v>0.28000000000000003</v>
      </c>
      <c r="J150" s="59">
        <v>15</v>
      </c>
      <c r="K150" s="59" t="s">
        <v>2530</v>
      </c>
      <c r="L150" s="59" t="s">
        <v>12</v>
      </c>
      <c r="M150" s="62" t="s">
        <v>11</v>
      </c>
      <c r="N150" s="68" t="s">
        <v>11</v>
      </c>
      <c r="O150" s="121" t="str">
        <f>IF($A150="","",VLOOKUP($A150,'Ledenlijst 1'!$A:$K,3,0))</f>
        <v>F</v>
      </c>
    </row>
    <row r="151" spans="1:15" x14ac:dyDescent="0.3">
      <c r="A151" s="61">
        <v>276833</v>
      </c>
      <c r="B151" s="58" t="str">
        <f>IF($A151="","",VLOOKUP($A151,'Ledenlijst 1'!$A:$K,2,0))</f>
        <v>Leussink  Charlotte</v>
      </c>
      <c r="C151" s="58" t="str">
        <f>IF($A151="","",VLOOKUP($A151,'Ledenlijst 1'!$A:$K,4,0))</f>
        <v>BV Ellenkamp</v>
      </c>
      <c r="D151" s="58">
        <f>IF($A151="","",VLOOKUP($A151,'Ledenlijst 1'!$A:$K,5,0))</f>
        <v>10435</v>
      </c>
      <c r="E151" s="58" t="s">
        <v>31</v>
      </c>
      <c r="F151" s="59" t="s">
        <v>10</v>
      </c>
      <c r="G151" s="60">
        <f>IF($A151="","",VLOOKUP($A151,'comp.C'!$A:$D,4,0))</f>
        <v>1.8939999999999999</v>
      </c>
      <c r="H151" s="60">
        <v>1.601</v>
      </c>
      <c r="I151" s="60">
        <f t="shared" si="6"/>
        <v>1.8939999999999999</v>
      </c>
      <c r="J151" s="59">
        <v>51</v>
      </c>
      <c r="K151" s="59" t="s">
        <v>2535</v>
      </c>
      <c r="L151" s="59" t="s">
        <v>12</v>
      </c>
      <c r="M151" s="62" t="s">
        <v>33</v>
      </c>
      <c r="N151" s="68" t="s">
        <v>33</v>
      </c>
      <c r="O151" s="121" t="str">
        <f>IF($A151="","",VLOOKUP($A151,'Ledenlijst 1'!$A:$K,3,0))</f>
        <v>F</v>
      </c>
    </row>
    <row r="152" spans="1:15" x14ac:dyDescent="0.3">
      <c r="A152" s="61">
        <v>225855</v>
      </c>
      <c r="B152" s="58" t="str">
        <f>IF($A152="","",VLOOKUP($A152,'Ledenlijst 1'!$A:$K,2,0))</f>
        <v>Lichtenberg  Mario</v>
      </c>
      <c r="C152" s="58" t="str">
        <f>IF($A152="","",VLOOKUP($A152,'Ledenlijst 1'!$A:$K,4,0))</f>
        <v>BV De Peppel</v>
      </c>
      <c r="D152" s="58">
        <f>IF($A152="","",VLOOKUP($A152,'Ledenlijst 1'!$A:$K,5,0))</f>
        <v>15749</v>
      </c>
      <c r="E152" s="58" t="s">
        <v>31</v>
      </c>
      <c r="F152" s="59" t="s">
        <v>32</v>
      </c>
      <c r="G152" s="60">
        <f>IF($A152="","",VLOOKUP($A152,'comp.C'!$A:$D,4,0))</f>
        <v>1.258</v>
      </c>
      <c r="H152" s="60">
        <v>0.98299999999999998</v>
      </c>
      <c r="I152" s="60">
        <f t="shared" si="6"/>
        <v>1.258</v>
      </c>
      <c r="J152" s="59">
        <v>39</v>
      </c>
      <c r="K152" s="59" t="s">
        <v>2535</v>
      </c>
      <c r="L152" s="59" t="s">
        <v>12</v>
      </c>
      <c r="M152" s="62" t="s">
        <v>33</v>
      </c>
      <c r="N152" s="68" t="s">
        <v>13</v>
      </c>
      <c r="O152" s="121" t="str">
        <f>IF($A152="","",VLOOKUP($A152,'Ledenlijst 1'!$A:$K,3,0))</f>
        <v>M</v>
      </c>
    </row>
    <row r="153" spans="1:15" x14ac:dyDescent="0.3">
      <c r="A153" s="57">
        <v>136860</v>
      </c>
      <c r="B153" s="58" t="str">
        <f>IF($A153="","",VLOOKUP($A153,'Ledenlijst 1'!$A:$K,2,0))</f>
        <v>Lohuis ten Heidi</v>
      </c>
      <c r="C153" s="58" t="str">
        <f>IF($A153="","",VLOOKUP($A153,'Ledenlijst 1'!$A:$K,4,0))</f>
        <v>BV Ellenkamp</v>
      </c>
      <c r="D153" s="58">
        <f>IF($A153="","",VLOOKUP($A153,'Ledenlijst 1'!$A:$K,5,0))</f>
        <v>10435</v>
      </c>
      <c r="E153" s="58" t="s">
        <v>9</v>
      </c>
      <c r="F153" s="59" t="s">
        <v>10</v>
      </c>
      <c r="G153" s="60" t="s">
        <v>11</v>
      </c>
      <c r="H153" s="60">
        <v>0.84199999999999997</v>
      </c>
      <c r="I153" s="60">
        <f t="shared" si="6"/>
        <v>0.84199999999999997</v>
      </c>
      <c r="J153" s="59">
        <v>27</v>
      </c>
      <c r="K153" s="59" t="s">
        <v>2535</v>
      </c>
      <c r="L153" s="59" t="s">
        <v>12</v>
      </c>
      <c r="M153" s="60" t="s">
        <v>11</v>
      </c>
      <c r="N153" s="59" t="s">
        <v>33</v>
      </c>
      <c r="O153" s="121" t="str">
        <f>IF($A153="","",VLOOKUP($A153,'Ledenlijst 1'!$A:$K,3,0))</f>
        <v>F</v>
      </c>
    </row>
    <row r="154" spans="1:15" x14ac:dyDescent="0.3">
      <c r="A154" s="61">
        <v>136860</v>
      </c>
      <c r="B154" s="58" t="str">
        <f>IF($A154="","",VLOOKUP($A154,'Ledenlijst 1'!$A:$K,2,0))</f>
        <v>Lohuis ten Heidi</v>
      </c>
      <c r="C154" s="58" t="str">
        <f>IF($A154="","",VLOOKUP($A154,'Ledenlijst 1'!$A:$K,4,0))</f>
        <v>BV Ellenkamp</v>
      </c>
      <c r="D154" s="58">
        <f>IF($A154="","",VLOOKUP($A154,'Ledenlijst 1'!$A:$K,5,0))</f>
        <v>10435</v>
      </c>
      <c r="E154" s="58" t="s">
        <v>31</v>
      </c>
      <c r="F154" s="59" t="s">
        <v>10</v>
      </c>
      <c r="G154" s="60">
        <f>IF($A154="","",VLOOKUP($A154,'comp.C'!$A:$D,4,0))</f>
        <v>1.5149999999999999</v>
      </c>
      <c r="H154" s="60">
        <v>1.369</v>
      </c>
      <c r="I154" s="60">
        <f t="shared" si="6"/>
        <v>1.5149999999999999</v>
      </c>
      <c r="J154" s="59">
        <v>45</v>
      </c>
      <c r="K154" s="59" t="s">
        <v>2535</v>
      </c>
      <c r="L154" s="59" t="s">
        <v>12</v>
      </c>
      <c r="M154" s="62" t="s">
        <v>33</v>
      </c>
      <c r="N154" s="68" t="s">
        <v>33</v>
      </c>
      <c r="O154" s="121" t="str">
        <f>IF($A154="","",VLOOKUP($A154,'Ledenlijst 1'!$A:$K,3,0))</f>
        <v>F</v>
      </c>
    </row>
    <row r="155" spans="1:15" x14ac:dyDescent="0.3">
      <c r="A155" s="61">
        <v>155269</v>
      </c>
      <c r="B155" s="58" t="str">
        <f>IF($A155="","",VLOOKUP($A155,'Ledenlijst 1'!$A:$K,2,0))</f>
        <v>Maatman  Arie</v>
      </c>
      <c r="C155" s="58" t="str">
        <f>IF($A155="","",VLOOKUP($A155,'Ledenlijst 1'!$A:$K,4,0))</f>
        <v>BV 't Heukske</v>
      </c>
      <c r="D155" s="58">
        <f>IF($A155="","",VLOOKUP($A155,'Ledenlijst 1'!$A:$K,5,0))</f>
        <v>10455</v>
      </c>
      <c r="E155" s="58" t="s">
        <v>2533</v>
      </c>
      <c r="F155" s="59" t="s">
        <v>16</v>
      </c>
      <c r="G155" s="60" t="str">
        <f>IF($A155="","",VLOOKUP($A155,'comp.A'!$A:$D,4,0))</f>
        <v>n.v.t.</v>
      </c>
      <c r="H155" s="60">
        <v>0.28000000000000003</v>
      </c>
      <c r="I155" s="60">
        <f t="shared" si="6"/>
        <v>0.28000000000000003</v>
      </c>
      <c r="J155" s="59">
        <v>15</v>
      </c>
      <c r="K155" s="59" t="s">
        <v>2530</v>
      </c>
      <c r="L155" s="59" t="s">
        <v>12</v>
      </c>
      <c r="M155" s="62" t="s">
        <v>11</v>
      </c>
      <c r="N155" s="59" t="s">
        <v>17</v>
      </c>
      <c r="O155" s="121" t="str">
        <f>IF($A155="","",VLOOKUP($A155,'Ledenlijst 1'!$A:$K,3,0))</f>
        <v>M</v>
      </c>
    </row>
    <row r="156" spans="1:15" x14ac:dyDescent="0.3">
      <c r="A156" s="57">
        <v>176567</v>
      </c>
      <c r="B156" s="58" t="str">
        <f>IF($A156="","",VLOOKUP($A156,'Ledenlijst 1'!$A:$K,2,0))</f>
        <v>Markerink  Kasper</v>
      </c>
      <c r="C156" s="58" t="str">
        <f>IF($A156="","",VLOOKUP($A156,'Ledenlijst 1'!$A:$K,4,0))</f>
        <v>BV 't Wapen Van Borculo</v>
      </c>
      <c r="D156" s="58">
        <f>IF($A156="","",VLOOKUP($A156,'Ledenlijst 1'!$A:$K,5,0))</f>
        <v>12816</v>
      </c>
      <c r="E156" s="58" t="s">
        <v>9</v>
      </c>
      <c r="F156" s="59" t="s">
        <v>16</v>
      </c>
      <c r="G156" s="60" t="s">
        <v>11</v>
      </c>
      <c r="H156" s="60">
        <v>1.764</v>
      </c>
      <c r="I156" s="60">
        <f t="shared" si="6"/>
        <v>1.764</v>
      </c>
      <c r="J156" s="59">
        <v>55</v>
      </c>
      <c r="K156" s="59" t="s">
        <v>2530</v>
      </c>
      <c r="L156" s="59" t="s">
        <v>12</v>
      </c>
      <c r="M156" s="60" t="s">
        <v>11</v>
      </c>
      <c r="N156" s="68" t="s">
        <v>17</v>
      </c>
      <c r="O156" s="121" t="str">
        <f>IF($A156="","",VLOOKUP($A156,'Ledenlijst 1'!$A:$K,3,0))</f>
        <v>M</v>
      </c>
    </row>
    <row r="157" spans="1:15" x14ac:dyDescent="0.3">
      <c r="A157" s="61">
        <v>176567</v>
      </c>
      <c r="B157" s="58" t="str">
        <f>IF($A157="","",VLOOKUP($A157,'Ledenlijst 1'!$A:$K,2,0))</f>
        <v>Markerink  Kasper</v>
      </c>
      <c r="C157" s="58" t="str">
        <f>IF($A157="","",VLOOKUP($A157,'Ledenlijst 1'!$A:$K,4,0))</f>
        <v>BV 't Wapen Van Borculo</v>
      </c>
      <c r="D157" s="58">
        <f>IF($A157="","",VLOOKUP($A157,'Ledenlijst 1'!$A:$K,5,0))</f>
        <v>12816</v>
      </c>
      <c r="E157" s="100" t="str">
        <f>IF($A157="","",VLOOKUP($A157,[1]Libre!$A:$N,5,0))</f>
        <v>Libre</v>
      </c>
      <c r="F157" s="59" t="str">
        <f>IF($A157="","",VLOOKUP($A157,[1]Libre!$A:$N,6,0))</f>
        <v>1e klas</v>
      </c>
      <c r="G157" s="60" t="str">
        <f>IF($A157="","",VLOOKUP($A157,[1]Libre!$A:$N,7,0))</f>
        <v>5,505</v>
      </c>
      <c r="H157" s="60">
        <f>IF($A157="","",VLOOKUP($A157,[1]Libre!$A:$N,8,0))</f>
        <v>5.8330000000000002</v>
      </c>
      <c r="I157" s="60">
        <f>IF($A157="","",VLOOKUP($A157,[1]Libre!$A:$N,9,0))</f>
        <v>5.883</v>
      </c>
      <c r="J157" s="59">
        <f>IF($A157="","",VLOOKUP($A157,[1]Libre!$A:$N,10,0))</f>
        <v>125</v>
      </c>
      <c r="K157" s="59" t="str">
        <f>IF($A157="","",VLOOKUP($A157,[1]Libre!$A:$N,11,0))</f>
        <v>Off.</v>
      </c>
      <c r="L157" s="59"/>
      <c r="M157" s="59"/>
      <c r="N157" s="68" t="s">
        <v>33</v>
      </c>
      <c r="O157" s="121" t="str">
        <f>IF($A157="","",VLOOKUP($A157,'Ledenlijst 1'!$A:$K,3,0))</f>
        <v>M</v>
      </c>
    </row>
    <row r="158" spans="1:15" x14ac:dyDescent="0.3">
      <c r="A158" s="61">
        <v>176567</v>
      </c>
      <c r="B158" s="58" t="str">
        <f>IF($A158="","",VLOOKUP($A158,'Ledenlijst 1'!$A:$K,2,0))</f>
        <v>Markerink  Kasper</v>
      </c>
      <c r="C158" s="58" t="str">
        <f>IF($A158="","",VLOOKUP($A158,'Ledenlijst 1'!$A:$K,4,0))</f>
        <v>BV 't Wapen Van Borculo</v>
      </c>
      <c r="D158" s="58">
        <f>IF($A158="","",VLOOKUP($A158,'Ledenlijst 1'!$A:$K,5,0))</f>
        <v>12816</v>
      </c>
      <c r="E158" s="58" t="s">
        <v>31</v>
      </c>
      <c r="F158" s="59" t="s">
        <v>16</v>
      </c>
      <c r="G158" s="60" t="s">
        <v>3605</v>
      </c>
      <c r="H158" s="60" t="s">
        <v>3606</v>
      </c>
      <c r="I158" s="60">
        <f t="shared" ref="I158:I166" si="8">MAX(G158,H158)</f>
        <v>0</v>
      </c>
      <c r="J158" s="59">
        <v>125</v>
      </c>
      <c r="K158" s="59" t="s">
        <v>2535</v>
      </c>
      <c r="L158" s="59" t="s">
        <v>12</v>
      </c>
      <c r="M158" s="62" t="s">
        <v>33</v>
      </c>
      <c r="N158" s="68" t="s">
        <v>33</v>
      </c>
      <c r="O158" s="121" t="str">
        <f>IF($A158="","",VLOOKUP($A158,'Ledenlijst 1'!$A:$K,3,0))</f>
        <v>M</v>
      </c>
    </row>
    <row r="159" spans="1:15" x14ac:dyDescent="0.3">
      <c r="A159" s="57">
        <v>161732</v>
      </c>
      <c r="B159" s="58" t="str">
        <f>IF($A159="","",VLOOKUP($A159,'Ledenlijst 1'!$A:$K,2,0))</f>
        <v>Massen  Emil</v>
      </c>
      <c r="C159" s="58" t="str">
        <f>IF($A159="","",VLOOKUP($A159,'Ledenlijst 1'!$A:$K,4,0))</f>
        <v>BV Wenters</v>
      </c>
      <c r="D159" s="58">
        <f>IF($A159="","",VLOOKUP($A159,'Ledenlijst 1'!$A:$K,5,0))</f>
        <v>10512</v>
      </c>
      <c r="E159" s="58" t="s">
        <v>9</v>
      </c>
      <c r="F159" s="59" t="s">
        <v>18</v>
      </c>
      <c r="G159" s="60" t="s">
        <v>11</v>
      </c>
      <c r="H159" s="60">
        <v>3.11</v>
      </c>
      <c r="I159" s="60">
        <f t="shared" si="8"/>
        <v>3.11</v>
      </c>
      <c r="J159" s="59">
        <v>75</v>
      </c>
      <c r="K159" s="59" t="s">
        <v>2535</v>
      </c>
      <c r="L159" s="59" t="s">
        <v>12</v>
      </c>
      <c r="M159" s="60" t="s">
        <v>11</v>
      </c>
      <c r="N159" s="59" t="s">
        <v>13</v>
      </c>
      <c r="O159" s="121" t="str">
        <f>IF($A159="","",VLOOKUP($A159,'Ledenlijst 1'!$A:$K,3,0))</f>
        <v>M</v>
      </c>
    </row>
    <row r="160" spans="1:15" x14ac:dyDescent="0.3">
      <c r="A160" s="57">
        <v>220158</v>
      </c>
      <c r="B160" s="58" t="str">
        <f>IF($A160="","",VLOOKUP($A160,'Ledenlijst 1'!$A:$K,2,0))</f>
        <v>Mateman  Barry</v>
      </c>
      <c r="C160" s="58" t="str">
        <f>IF($A160="","",VLOOKUP($A160,'Ledenlijst 1'!$A:$K,4,0))</f>
        <v>BV De Peppel</v>
      </c>
      <c r="D160" s="58">
        <f>IF($A160="","",VLOOKUP($A160,'Ledenlijst 1'!$A:$K,5,0))</f>
        <v>15749</v>
      </c>
      <c r="E160" s="65" t="s">
        <v>9</v>
      </c>
      <c r="F160" s="66" t="s">
        <v>10</v>
      </c>
      <c r="G160" s="60" t="s">
        <v>11</v>
      </c>
      <c r="H160" s="67">
        <v>1.0740000000000001</v>
      </c>
      <c r="I160" s="60">
        <f t="shared" si="8"/>
        <v>1.0740000000000001</v>
      </c>
      <c r="J160" s="59">
        <v>33</v>
      </c>
      <c r="K160" s="59" t="s">
        <v>2535</v>
      </c>
      <c r="L160" s="68" t="s">
        <v>12</v>
      </c>
      <c r="M160" s="60" t="s">
        <v>11</v>
      </c>
      <c r="N160" s="68" t="s">
        <v>33</v>
      </c>
      <c r="O160" s="121" t="str">
        <f>IF($A160="","",VLOOKUP($A160,'Ledenlijst 1'!$A:$K,3,0))</f>
        <v>M</v>
      </c>
    </row>
    <row r="161" spans="1:18" x14ac:dyDescent="0.3">
      <c r="A161" s="61">
        <v>220158</v>
      </c>
      <c r="B161" s="58" t="str">
        <f>IF($A161="","",VLOOKUP($A161,'Ledenlijst 1'!$A:$K,2,0))</f>
        <v>Mateman  Barry</v>
      </c>
      <c r="C161" s="58" t="str">
        <f>IF($A161="","",VLOOKUP($A161,'Ledenlijst 1'!$A:$K,4,0))</f>
        <v>BV De Peppel</v>
      </c>
      <c r="D161" s="58">
        <f>IF($A161="","",VLOOKUP($A161,'Ledenlijst 1'!$A:$K,5,0))</f>
        <v>15749</v>
      </c>
      <c r="E161" s="58" t="s">
        <v>31</v>
      </c>
      <c r="F161" s="59" t="s">
        <v>10</v>
      </c>
      <c r="G161" s="60">
        <f>IF($A161="","",VLOOKUP($A161,'comp.C'!$A:$D,4,0))</f>
        <v>2.0939999999999999</v>
      </c>
      <c r="H161" s="60">
        <v>1.859</v>
      </c>
      <c r="I161" s="60">
        <f t="shared" si="8"/>
        <v>2.0939999999999999</v>
      </c>
      <c r="J161" s="59">
        <v>55</v>
      </c>
      <c r="K161" s="59" t="s">
        <v>2535</v>
      </c>
      <c r="L161" s="59" t="s">
        <v>12</v>
      </c>
      <c r="M161" s="62" t="s">
        <v>33</v>
      </c>
      <c r="N161" s="68" t="s">
        <v>13</v>
      </c>
      <c r="O161" s="121" t="str">
        <f>IF($A161="","",VLOOKUP($A161,'Ledenlijst 1'!$A:$K,3,0))</f>
        <v>M</v>
      </c>
    </row>
    <row r="162" spans="1:18" x14ac:dyDescent="0.3">
      <c r="A162" s="57">
        <v>169589</v>
      </c>
      <c r="B162" s="58" t="str">
        <f>IF($A162="","",VLOOKUP($A162,'Ledenlijst 1'!$A:$K,2,0))</f>
        <v>Mateman  Harry</v>
      </c>
      <c r="C162" s="58" t="str">
        <f>IF($A162="","",VLOOKUP($A162,'Ledenlijst 1'!$A:$K,4,0))</f>
        <v>BV Ons Huis</v>
      </c>
      <c r="D162" s="58">
        <f>IF($A162="","",VLOOKUP($A162,'Ledenlijst 1'!$A:$K,5,0))</f>
        <v>10519</v>
      </c>
      <c r="E162" s="65" t="s">
        <v>9</v>
      </c>
      <c r="F162" s="66" t="s">
        <v>10</v>
      </c>
      <c r="G162" s="60" t="s">
        <v>11</v>
      </c>
      <c r="H162" s="67">
        <v>0.65</v>
      </c>
      <c r="I162" s="60">
        <f t="shared" si="8"/>
        <v>0.65</v>
      </c>
      <c r="J162" s="59">
        <v>21</v>
      </c>
      <c r="K162" s="59" t="s">
        <v>2530</v>
      </c>
      <c r="L162" s="68" t="s">
        <v>12</v>
      </c>
      <c r="M162" s="60" t="s">
        <v>11</v>
      </c>
      <c r="N162" s="68" t="s">
        <v>33</v>
      </c>
      <c r="O162" s="121" t="str">
        <f>IF($A162="","",VLOOKUP($A162,'Ledenlijst 1'!$A:$K,3,0))</f>
        <v>M</v>
      </c>
    </row>
    <row r="163" spans="1:18" x14ac:dyDescent="0.3">
      <c r="A163" s="57">
        <v>169589</v>
      </c>
      <c r="B163" s="58" t="str">
        <f>IF($A163="","",VLOOKUP($A163,'Ledenlijst 1'!$A:$K,2,0))</f>
        <v>Mateman  Harry</v>
      </c>
      <c r="C163" s="58" t="str">
        <f>IF($A163="","",VLOOKUP($A163,'Ledenlijst 1'!$A:$K,4,0))</f>
        <v>BV Ons Huis</v>
      </c>
      <c r="D163" s="58">
        <f>IF($A163="","",VLOOKUP($A163,'Ledenlijst 1'!$A:$K,5,0))</f>
        <v>10519</v>
      </c>
      <c r="E163" s="58" t="s">
        <v>31</v>
      </c>
      <c r="F163" s="66" t="s">
        <v>32</v>
      </c>
      <c r="G163" s="60">
        <f>IF($A163="","",VLOOKUP($A163,'comp.C'!$A:$D,4,0))</f>
        <v>1.137</v>
      </c>
      <c r="H163" s="67" t="s">
        <v>11</v>
      </c>
      <c r="I163" s="60">
        <f t="shared" si="8"/>
        <v>1.137</v>
      </c>
      <c r="J163" s="59">
        <v>37</v>
      </c>
      <c r="K163" s="59" t="s">
        <v>2535</v>
      </c>
      <c r="L163" s="68" t="s">
        <v>12</v>
      </c>
      <c r="M163" s="62" t="s">
        <v>33</v>
      </c>
      <c r="N163" s="68" t="s">
        <v>11</v>
      </c>
      <c r="O163" s="121" t="str">
        <f>IF($A163="","",VLOOKUP($A163,'Ledenlijst 1'!$A:$K,3,0))</f>
        <v>M</v>
      </c>
      <c r="R163" s="101"/>
    </row>
    <row r="164" spans="1:18" x14ac:dyDescent="0.3">
      <c r="A164" s="61">
        <v>117435</v>
      </c>
      <c r="B164" s="58" t="str">
        <f>IF($A164="","",VLOOKUP($A164,'Ledenlijst 1'!$A:$K,2,0))</f>
        <v>Meenderink  Ellis</v>
      </c>
      <c r="C164" s="58" t="str">
        <f>IF($A164="","",VLOOKUP($A164,'Ledenlijst 1'!$A:$K,4,0))</f>
        <v>BC De Wieke</v>
      </c>
      <c r="D164" s="58">
        <f>IF($A164="","",VLOOKUP($A164,'Ledenlijst 1'!$A:$K,5,0))</f>
        <v>12063</v>
      </c>
      <c r="E164" s="58" t="s">
        <v>31</v>
      </c>
      <c r="F164" s="59" t="s">
        <v>32</v>
      </c>
      <c r="G164" s="60">
        <f>IF($A164="","",VLOOKUP($A164,'comp.C'!$A:$D,4,0))</f>
        <v>1.2390000000000001</v>
      </c>
      <c r="H164" s="60" t="s">
        <v>11</v>
      </c>
      <c r="I164" s="60">
        <f t="shared" si="8"/>
        <v>1.2390000000000001</v>
      </c>
      <c r="J164" s="59">
        <v>41</v>
      </c>
      <c r="K164" s="59" t="s">
        <v>2535</v>
      </c>
      <c r="L164" s="59" t="s">
        <v>12</v>
      </c>
      <c r="M164" s="62" t="s">
        <v>33</v>
      </c>
      <c r="N164" s="59" t="s">
        <v>11</v>
      </c>
      <c r="O164" s="121" t="str">
        <f>IF($A164="","",VLOOKUP($A164,'Ledenlijst 1'!$A:$K,3,0))</f>
        <v>F</v>
      </c>
    </row>
    <row r="165" spans="1:18" x14ac:dyDescent="0.3">
      <c r="A165" s="61">
        <v>157643</v>
      </c>
      <c r="B165" s="58" t="str">
        <f>IF($A165="","",VLOOKUP($A165,'Ledenlijst 1'!$A:$K,2,0))</f>
        <v>Meurs  Volker</v>
      </c>
      <c r="C165" s="58" t="str">
        <f>IF($A165="","",VLOOKUP($A165,'Ledenlijst 1'!$A:$K,4,0))</f>
        <v>BV De Driesprong</v>
      </c>
      <c r="D165" s="58">
        <f>IF($A165="","",VLOOKUP($A165,'Ledenlijst 1'!$A:$K,5,0))</f>
        <v>10510</v>
      </c>
      <c r="E165" s="58" t="s">
        <v>31</v>
      </c>
      <c r="F165" s="59" t="s">
        <v>32</v>
      </c>
      <c r="G165" s="60">
        <f>IF($A165="","",VLOOKUP($A165,'comp.C'!$A:$D,4,0))</f>
        <v>1.0760000000000001</v>
      </c>
      <c r="H165" s="60">
        <v>1.1060000000000001</v>
      </c>
      <c r="I165" s="60">
        <f t="shared" si="8"/>
        <v>1.1060000000000001</v>
      </c>
      <c r="J165" s="59">
        <v>37</v>
      </c>
      <c r="K165" s="59" t="s">
        <v>2535</v>
      </c>
      <c r="L165" s="59" t="s">
        <v>12</v>
      </c>
      <c r="M165" s="62" t="s">
        <v>33</v>
      </c>
      <c r="N165" s="59" t="s">
        <v>33</v>
      </c>
      <c r="O165" s="121" t="str">
        <f>IF($A165="","",VLOOKUP($A165,'Ledenlijst 1'!$A:$K,3,0))</f>
        <v>M</v>
      </c>
    </row>
    <row r="166" spans="1:18" x14ac:dyDescent="0.3">
      <c r="A166" s="57">
        <v>224259</v>
      </c>
      <c r="B166" s="58" t="str">
        <f>IF($A166="","",VLOOKUP($A166,'Ledenlijst 1'!$A:$K,2,0))</f>
        <v>Mosselaar van de Philip</v>
      </c>
      <c r="C166" s="58" t="str">
        <f>IF($A166="","",VLOOKUP($A166,'Ledenlijst 1'!$A:$K,4,0))</f>
        <v>BC Ivoor Groenlo</v>
      </c>
      <c r="D166" s="58">
        <f>IF($A166="","",VLOOKUP($A166,'Ledenlijst 1'!$A:$K,5,0))</f>
        <v>10443</v>
      </c>
      <c r="E166" s="58" t="s">
        <v>9</v>
      </c>
      <c r="F166" s="59" t="s">
        <v>10</v>
      </c>
      <c r="G166" s="60" t="s">
        <v>11</v>
      </c>
      <c r="H166" s="60">
        <v>1.19</v>
      </c>
      <c r="I166" s="60">
        <f t="shared" si="8"/>
        <v>1.19</v>
      </c>
      <c r="J166" s="59">
        <v>36</v>
      </c>
      <c r="K166" s="59" t="s">
        <v>2535</v>
      </c>
      <c r="L166" s="59" t="s">
        <v>12</v>
      </c>
      <c r="M166" s="60" t="s">
        <v>11</v>
      </c>
      <c r="N166" s="59" t="s">
        <v>13</v>
      </c>
      <c r="O166" s="121" t="str">
        <f>IF($A166="","",VLOOKUP($A166,'Ledenlijst 1'!$A:$K,3,0))</f>
        <v>M</v>
      </c>
    </row>
    <row r="167" spans="1:18" x14ac:dyDescent="0.3">
      <c r="A167" s="57">
        <v>224259</v>
      </c>
      <c r="B167" s="58" t="str">
        <f>IF($A167="","",VLOOKUP($A167,'Ledenlijst 1'!$A:$K,2,0))</f>
        <v>Mosselaar van de Philip</v>
      </c>
      <c r="C167" s="58" t="str">
        <f>IF($A167="","",VLOOKUP($A167,'Ledenlijst 1'!$A:$K,4,0))</f>
        <v>BC Ivoor Groenlo</v>
      </c>
      <c r="D167" s="58">
        <f>IF($A167="","",VLOOKUP($A167,'Ledenlijst 1'!$A:$K,5,0))</f>
        <v>10443</v>
      </c>
      <c r="E167" s="58" t="s">
        <v>31</v>
      </c>
      <c r="F167" s="59" t="s">
        <v>14</v>
      </c>
      <c r="G167" s="60" t="s">
        <v>3607</v>
      </c>
      <c r="H167" s="105" t="s">
        <v>11</v>
      </c>
      <c r="I167" s="60">
        <v>2.1619999999999999</v>
      </c>
      <c r="J167" s="59">
        <v>55</v>
      </c>
      <c r="K167" s="59" t="s">
        <v>2535</v>
      </c>
      <c r="L167" s="59" t="s">
        <v>12</v>
      </c>
      <c r="M167" s="60" t="s">
        <v>33</v>
      </c>
      <c r="N167" s="59" t="s">
        <v>11</v>
      </c>
      <c r="O167" s="121" t="str">
        <f>IF($A167="","",VLOOKUP($A167,'Ledenlijst 1'!$A:$K,3,0))</f>
        <v>M</v>
      </c>
    </row>
    <row r="168" spans="1:18" x14ac:dyDescent="0.3">
      <c r="A168" s="61">
        <v>385951</v>
      </c>
      <c r="B168" s="58" t="str">
        <f>IF($A168="","",VLOOKUP($A168,'Ledenlijst 1'!$A:$K,2,0))</f>
        <v>Moussali  Diab</v>
      </c>
      <c r="C168" s="58" t="str">
        <f>IF($A168="","",VLOOKUP($A168,'Ledenlijst 1'!$A:$K,4,0))</f>
        <v>BC Bousema Lochem</v>
      </c>
      <c r="D168" s="58">
        <f>IF($A168="","",VLOOKUP($A168,'Ledenlijst 1'!$A:$K,5,0))</f>
        <v>13482</v>
      </c>
      <c r="E168" s="58" t="s">
        <v>31</v>
      </c>
      <c r="F168" s="59" t="s">
        <v>18</v>
      </c>
      <c r="G168" s="60">
        <f>IF($A168="","",VLOOKUP($A168,'comp.C'!$A:$D,4,0))</f>
        <v>6.3460000000000001</v>
      </c>
      <c r="H168" s="60">
        <v>10.3</v>
      </c>
      <c r="I168" s="60">
        <f t="shared" ref="I168:I200" si="9">MAX(G168,H168)</f>
        <v>10.3</v>
      </c>
      <c r="J168" s="59">
        <v>160</v>
      </c>
      <c r="K168" s="59" t="s">
        <v>2535</v>
      </c>
      <c r="L168" s="59" t="s">
        <v>28</v>
      </c>
      <c r="M168" s="62" t="s">
        <v>33</v>
      </c>
      <c r="N168" s="59" t="s">
        <v>33</v>
      </c>
      <c r="O168" s="121" t="str">
        <f>IF($A168="","",VLOOKUP($A168,'Ledenlijst 1'!$A:$K,3,0))</f>
        <v>M</v>
      </c>
    </row>
    <row r="169" spans="1:18" s="3" customFormat="1" x14ac:dyDescent="0.3">
      <c r="A169" s="69">
        <v>389390</v>
      </c>
      <c r="B169" s="106" t="str">
        <f>IF($A169="","",VLOOKUP($A169,[1]Ledenlijst!$A:$N,2,0))</f>
        <v>Nijhuis  Bennie</v>
      </c>
      <c r="C169" s="58" t="str">
        <f>IF($A169="","",VLOOKUP($A169,'Ledenlijst 1'!$A:$K,4,0))</f>
        <v>BV 't Kevelder</v>
      </c>
      <c r="D169" s="58">
        <f>IF($A169="","",VLOOKUP($A169,'Ledenlijst 1'!$A:$K,5,0))</f>
        <v>10438</v>
      </c>
      <c r="E169" s="106" t="s">
        <v>31</v>
      </c>
      <c r="F169" s="106" t="s">
        <v>10</v>
      </c>
      <c r="G169" s="107">
        <v>2</v>
      </c>
      <c r="H169" s="60" t="s">
        <v>11</v>
      </c>
      <c r="I169" s="60">
        <f t="shared" si="9"/>
        <v>2</v>
      </c>
      <c r="J169" s="59">
        <v>55</v>
      </c>
      <c r="K169" s="59" t="s">
        <v>2530</v>
      </c>
      <c r="L169" s="59"/>
      <c r="M169" s="62" t="s">
        <v>33</v>
      </c>
      <c r="N169" s="59" t="s">
        <v>11</v>
      </c>
      <c r="O169" s="121" t="str">
        <f>IF($A169="","",VLOOKUP($A169,'Ledenlijst 1'!$A:$K,3,0))</f>
        <v>M</v>
      </c>
    </row>
    <row r="170" spans="1:18" x14ac:dyDescent="0.3">
      <c r="A170" s="57">
        <v>200852</v>
      </c>
      <c r="B170" s="58" t="str">
        <f>IF($A170="","",VLOOKUP($A170,'Ledenlijst 1'!$A:$K,2,0))</f>
        <v>Nijman  Albert</v>
      </c>
      <c r="C170" s="58" t="str">
        <f>IF($A170="","",VLOOKUP($A170,'Ledenlijst 1'!$A:$K,4,0))</f>
        <v>BV Ons Huis</v>
      </c>
      <c r="D170" s="58">
        <f>IF($A170="","",VLOOKUP($A170,'Ledenlijst 1'!$A:$K,5,0))</f>
        <v>10519</v>
      </c>
      <c r="E170" s="58" t="s">
        <v>9</v>
      </c>
      <c r="F170" s="59" t="s">
        <v>10</v>
      </c>
      <c r="G170" s="60" t="s">
        <v>11</v>
      </c>
      <c r="H170" s="60">
        <v>0.47</v>
      </c>
      <c r="I170" s="60">
        <f t="shared" si="9"/>
        <v>0.47</v>
      </c>
      <c r="J170" s="59">
        <v>15</v>
      </c>
      <c r="K170" s="59" t="s">
        <v>2535</v>
      </c>
      <c r="L170" s="59" t="s">
        <v>12</v>
      </c>
      <c r="M170" s="60" t="s">
        <v>11</v>
      </c>
      <c r="N170" s="59" t="s">
        <v>13</v>
      </c>
      <c r="O170" s="121" t="str">
        <f>IF($A170="","",VLOOKUP($A170,'Ledenlijst 1'!$A:$K,3,0))</f>
        <v>M</v>
      </c>
    </row>
    <row r="171" spans="1:18" x14ac:dyDescent="0.3">
      <c r="A171" s="61">
        <v>200852</v>
      </c>
      <c r="B171" s="58" t="str">
        <f>IF($A171="","",VLOOKUP($A171,'Ledenlijst 1'!$A:$K,2,0))</f>
        <v>Nijman  Albert</v>
      </c>
      <c r="C171" s="58" t="str">
        <f>IF($A171="","",VLOOKUP($A171,'Ledenlijst 1'!$A:$K,4,0))</f>
        <v>BV Ons Huis</v>
      </c>
      <c r="D171" s="58">
        <f>IF($A171="","",VLOOKUP($A171,'Ledenlijst 1'!$A:$K,5,0))</f>
        <v>10519</v>
      </c>
      <c r="E171" s="58" t="s">
        <v>31</v>
      </c>
      <c r="F171" s="59" t="s">
        <v>32</v>
      </c>
      <c r="G171" s="60">
        <f>IF($A171="","",VLOOKUP($A171,'comp.C'!$A:$D,4,0))</f>
        <v>0.94399999999999995</v>
      </c>
      <c r="H171" s="60">
        <v>1.1579999999999999</v>
      </c>
      <c r="I171" s="60">
        <f t="shared" si="9"/>
        <v>1.1579999999999999</v>
      </c>
      <c r="J171" s="59">
        <v>37</v>
      </c>
      <c r="K171" s="59" t="s">
        <v>2535</v>
      </c>
      <c r="L171" s="59" t="s">
        <v>12</v>
      </c>
      <c r="M171" s="62" t="s">
        <v>33</v>
      </c>
      <c r="N171" s="59" t="s">
        <v>33</v>
      </c>
      <c r="O171" s="121" t="str">
        <f>IF($A171="","",VLOOKUP($A171,'Ledenlijst 1'!$A:$K,3,0))</f>
        <v>M</v>
      </c>
    </row>
    <row r="172" spans="1:18" x14ac:dyDescent="0.3">
      <c r="A172" s="57">
        <v>276652</v>
      </c>
      <c r="B172" s="58" t="str">
        <f>IF($A172="","",VLOOKUP($A172,'Ledenlijst 1'!$A:$K,2,0))</f>
        <v>Nijman  Gerrit</v>
      </c>
      <c r="C172" s="58" t="str">
        <f>IF($A172="","",VLOOKUP($A172,'Ledenlijst 1'!$A:$K,4,0))</f>
        <v>BV De Driesprong</v>
      </c>
      <c r="D172" s="58">
        <f>IF($A172="","",VLOOKUP($A172,'Ledenlijst 1'!$A:$K,5,0))</f>
        <v>10510</v>
      </c>
      <c r="E172" s="58" t="s">
        <v>9</v>
      </c>
      <c r="F172" s="59" t="s">
        <v>10</v>
      </c>
      <c r="G172" s="60" t="s">
        <v>11</v>
      </c>
      <c r="H172" s="60">
        <v>0.78900000000000003</v>
      </c>
      <c r="I172" s="60">
        <f t="shared" si="9"/>
        <v>0.78900000000000003</v>
      </c>
      <c r="J172" s="59">
        <v>24</v>
      </c>
      <c r="K172" s="59" t="s">
        <v>2535</v>
      </c>
      <c r="L172" s="59" t="s">
        <v>12</v>
      </c>
      <c r="M172" s="60" t="s">
        <v>11</v>
      </c>
      <c r="N172" s="59" t="s">
        <v>13</v>
      </c>
      <c r="O172" s="121" t="str">
        <f>IF($A172="","",VLOOKUP($A172,'Ledenlijst 1'!$A:$K,3,0))</f>
        <v>M</v>
      </c>
    </row>
    <row r="173" spans="1:18" x14ac:dyDescent="0.3">
      <c r="A173" s="61">
        <v>276652</v>
      </c>
      <c r="B173" s="58" t="str">
        <f>IF($A173="","",VLOOKUP($A173,'Ledenlijst 1'!$A:$K,2,0))</f>
        <v>Nijman  Gerrit</v>
      </c>
      <c r="C173" s="58" t="str">
        <f>IF($A173="","",VLOOKUP($A173,'Ledenlijst 1'!$A:$K,4,0))</f>
        <v>BV De Driesprong</v>
      </c>
      <c r="D173" s="58">
        <f>IF($A173="","",VLOOKUP($A173,'Ledenlijst 1'!$A:$K,5,0))</f>
        <v>10510</v>
      </c>
      <c r="E173" s="58" t="s">
        <v>31</v>
      </c>
      <c r="F173" s="59" t="s">
        <v>10</v>
      </c>
      <c r="G173" s="60">
        <f>IF($A173="","",VLOOKUP($A173,'comp.C'!$A:$D,4,0))</f>
        <v>1.89</v>
      </c>
      <c r="H173" s="60">
        <v>1.5940000000000001</v>
      </c>
      <c r="I173" s="60">
        <f t="shared" si="9"/>
        <v>1.89</v>
      </c>
      <c r="J173" s="59">
        <v>51</v>
      </c>
      <c r="K173" s="59" t="s">
        <v>2535</v>
      </c>
      <c r="L173" s="59" t="s">
        <v>12</v>
      </c>
      <c r="M173" s="62" t="s">
        <v>33</v>
      </c>
      <c r="N173" s="68" t="s">
        <v>33</v>
      </c>
      <c r="O173" s="121" t="str">
        <f>IF($A173="","",VLOOKUP($A173,'Ledenlijst 1'!$A:$K,3,0))</f>
        <v>M</v>
      </c>
    </row>
    <row r="174" spans="1:18" x14ac:dyDescent="0.3">
      <c r="A174" s="57">
        <v>236590</v>
      </c>
      <c r="B174" s="58" t="str">
        <f>IF($A174="","",VLOOKUP($A174,'Ledenlijst 1'!$A:$K,2,0))</f>
        <v>Notten  Arne</v>
      </c>
      <c r="C174" s="58" t="str">
        <f>IF($A174="","",VLOOKUP($A174,'Ledenlijst 1'!$A:$K,4,0))</f>
        <v>BV De Driehoek</v>
      </c>
      <c r="D174" s="58">
        <f>IF($A174="","",VLOOKUP($A174,'Ledenlijst 1'!$A:$K,5,0))</f>
        <v>10521</v>
      </c>
      <c r="E174" s="58" t="s">
        <v>31</v>
      </c>
      <c r="F174" s="59" t="s">
        <v>16</v>
      </c>
      <c r="G174" s="60">
        <v>5.8579999999999997</v>
      </c>
      <c r="H174" s="60">
        <v>0.52800000000000002</v>
      </c>
      <c r="I174" s="60">
        <f t="shared" si="9"/>
        <v>5.8579999999999997</v>
      </c>
      <c r="J174" s="59">
        <v>125</v>
      </c>
      <c r="K174" s="59" t="s">
        <v>2535</v>
      </c>
      <c r="L174" s="59" t="s">
        <v>12</v>
      </c>
      <c r="M174" s="62" t="s">
        <v>33</v>
      </c>
      <c r="N174" s="59" t="s">
        <v>33</v>
      </c>
      <c r="O174" s="121" t="str">
        <f>IF($A174="","",VLOOKUP($A174,'Ledenlijst 1'!$A:$K,3,0))</f>
        <v>M</v>
      </c>
    </row>
    <row r="175" spans="1:18" x14ac:dyDescent="0.3">
      <c r="A175" s="57">
        <v>151298</v>
      </c>
      <c r="B175" s="58" t="str">
        <f>IF($A175="","",VLOOKUP($A175,'Ledenlijst 1'!$A:$K,2,0))</f>
        <v>Notten  Frans</v>
      </c>
      <c r="C175" s="58" t="str">
        <f>IF($A175="","",VLOOKUP($A175,'Ledenlijst 1'!$A:$K,4,0))</f>
        <v>BV De Driehoek</v>
      </c>
      <c r="D175" s="58">
        <f>IF($A175="","",VLOOKUP($A175,'Ledenlijst 1'!$A:$K,5,0))</f>
        <v>10521</v>
      </c>
      <c r="E175" s="58" t="s">
        <v>31</v>
      </c>
      <c r="F175" s="59" t="s">
        <v>14</v>
      </c>
      <c r="G175" s="60">
        <v>3.052</v>
      </c>
      <c r="H175" s="60">
        <v>3.7040000000000002</v>
      </c>
      <c r="I175" s="60">
        <f t="shared" si="9"/>
        <v>3.7040000000000002</v>
      </c>
      <c r="J175" s="59">
        <v>90</v>
      </c>
      <c r="K175" s="59" t="s">
        <v>2535</v>
      </c>
      <c r="L175" s="59" t="s">
        <v>12</v>
      </c>
      <c r="M175" s="62" t="s">
        <v>3228</v>
      </c>
      <c r="N175" s="59" t="s">
        <v>33</v>
      </c>
      <c r="O175" s="121" t="str">
        <f>IF($A175="","",VLOOKUP($A175,'Ledenlijst 1'!$A:$K,3,0))</f>
        <v>M</v>
      </c>
    </row>
    <row r="176" spans="1:18" x14ac:dyDescent="0.3">
      <c r="A176" s="57">
        <v>111721</v>
      </c>
      <c r="B176" s="58" t="str">
        <f>IF($A176="","",VLOOKUP($A176,'Ledenlijst 1'!$A:$K,2,0))</f>
        <v>Obbink  Hans</v>
      </c>
      <c r="C176" s="58" t="str">
        <f>IF($A176="","",VLOOKUP($A176,'Ledenlijst 1'!$A:$K,4,0))</f>
        <v>BV B.V.V. '75</v>
      </c>
      <c r="D176" s="58">
        <f>IF($A176="","",VLOOKUP($A176,'Ledenlijst 1'!$A:$K,5,0))</f>
        <v>10517</v>
      </c>
      <c r="E176" s="58" t="s">
        <v>9</v>
      </c>
      <c r="F176" s="59" t="s">
        <v>10</v>
      </c>
      <c r="G176" s="60" t="s">
        <v>11</v>
      </c>
      <c r="H176" s="60">
        <v>0.52800000000000002</v>
      </c>
      <c r="I176" s="60">
        <f t="shared" si="9"/>
        <v>0.52800000000000002</v>
      </c>
      <c r="J176" s="59">
        <v>18</v>
      </c>
      <c r="K176" s="59" t="s">
        <v>2535</v>
      </c>
      <c r="L176" s="59" t="s">
        <v>12</v>
      </c>
      <c r="M176" s="60" t="s">
        <v>11</v>
      </c>
      <c r="N176" s="59" t="s">
        <v>33</v>
      </c>
      <c r="O176" s="121" t="str">
        <f>IF($A176="","",VLOOKUP($A176,'Ledenlijst 1'!$A:$K,3,0))</f>
        <v>M</v>
      </c>
    </row>
    <row r="177" spans="1:16" x14ac:dyDescent="0.3">
      <c r="A177" s="61">
        <v>111721</v>
      </c>
      <c r="B177" s="58" t="str">
        <f>IF($A177="","",VLOOKUP($A177,'Ledenlijst 1'!$A:$K,2,0))</f>
        <v>Obbink  Hans</v>
      </c>
      <c r="C177" s="58" t="str">
        <f>IF($A177="","",VLOOKUP($A177,'Ledenlijst 1'!$A:$K,4,0))</f>
        <v>BV B.V.V. '75</v>
      </c>
      <c r="D177" s="58">
        <f>IF($A177="","",VLOOKUP($A177,'Ledenlijst 1'!$A:$K,5,0))</f>
        <v>10517</v>
      </c>
      <c r="E177" s="58" t="s">
        <v>31</v>
      </c>
      <c r="F177" s="59" t="s">
        <v>32</v>
      </c>
      <c r="G177" s="60">
        <f>IF($A177="","",VLOOKUP($A177,'comp.C'!$A:$D,4,0))</f>
        <v>0.94099999999999995</v>
      </c>
      <c r="H177" s="60">
        <v>1.0229999999999999</v>
      </c>
      <c r="I177" s="60">
        <f t="shared" si="9"/>
        <v>1.0229999999999999</v>
      </c>
      <c r="J177" s="59">
        <v>35</v>
      </c>
      <c r="K177" s="59" t="s">
        <v>2535</v>
      </c>
      <c r="L177" s="59" t="s">
        <v>12</v>
      </c>
      <c r="M177" s="62" t="s">
        <v>33</v>
      </c>
      <c r="N177" s="59" t="s">
        <v>33</v>
      </c>
      <c r="O177" s="121" t="str">
        <f>IF($A177="","",VLOOKUP($A177,'Ledenlijst 1'!$A:$K,3,0))</f>
        <v>M</v>
      </c>
    </row>
    <row r="178" spans="1:16" x14ac:dyDescent="0.3">
      <c r="A178" s="61">
        <v>165727</v>
      </c>
      <c r="B178" s="58" t="str">
        <f>IF($A178="","",VLOOKUP($A178,'Ledenlijst 1'!$A:$K,2,0))</f>
        <v>Oosterholt  Luci</v>
      </c>
      <c r="C178" s="58" t="str">
        <f>IF($A178="","",VLOOKUP($A178,'Ledenlijst 1'!$A:$K,4,0))</f>
        <v>BC Ivoor Groenlo</v>
      </c>
      <c r="D178" s="58">
        <f>IF($A178="","",VLOOKUP($A178,'Ledenlijst 1'!$A:$K,5,0))</f>
        <v>10443</v>
      </c>
      <c r="E178" s="58" t="s">
        <v>3230</v>
      </c>
      <c r="F178" s="59" t="s">
        <v>10</v>
      </c>
      <c r="G178" s="60">
        <f>IF($A178="","",VLOOKUP($A178,'comp.B'!$A:$D,4,0))</f>
        <v>0.26</v>
      </c>
      <c r="H178" s="60">
        <v>0.28000000000000003</v>
      </c>
      <c r="I178" s="60">
        <f t="shared" ref="I178" si="10">MAX(G178,H178)</f>
        <v>0.28000000000000003</v>
      </c>
      <c r="J178" s="59">
        <v>15</v>
      </c>
      <c r="K178" s="59" t="s">
        <v>2535</v>
      </c>
      <c r="L178" s="59" t="s">
        <v>12</v>
      </c>
      <c r="M178" s="62" t="s">
        <v>33</v>
      </c>
      <c r="N178" s="59" t="s">
        <v>3741</v>
      </c>
      <c r="O178" s="121" t="str">
        <f>IF($A178="","",VLOOKUP($A178,'Ledenlijst 1'!$A:$K,3,0))</f>
        <v>F</v>
      </c>
    </row>
    <row r="179" spans="1:16" x14ac:dyDescent="0.3">
      <c r="A179" s="61">
        <v>165727</v>
      </c>
      <c r="B179" s="58" t="str">
        <f>IF($A179="","",VLOOKUP($A179,'Ledenlijst 1'!$A:$K,2,0))</f>
        <v>Oosterholt  Luci</v>
      </c>
      <c r="C179" s="58" t="str">
        <f>IF($A179="","",VLOOKUP($A179,'Ledenlijst 1'!$A:$K,4,0))</f>
        <v>BC Ivoor Groenlo</v>
      </c>
      <c r="D179" s="58">
        <f>IF($A179="","",VLOOKUP($A179,'Ledenlijst 1'!$A:$K,5,0))</f>
        <v>10443</v>
      </c>
      <c r="E179" s="58" t="s">
        <v>31</v>
      </c>
      <c r="F179" s="59" t="s">
        <v>32</v>
      </c>
      <c r="G179" s="60" t="str">
        <f>IF($A179="","",VLOOKUP($A179,'comp.C'!$A:$D,4,0))</f>
        <v>n.v.t.</v>
      </c>
      <c r="H179" s="60">
        <v>1</v>
      </c>
      <c r="I179" s="60">
        <f t="shared" si="9"/>
        <v>1</v>
      </c>
      <c r="J179" s="59">
        <v>35</v>
      </c>
      <c r="K179" s="59" t="s">
        <v>2530</v>
      </c>
      <c r="L179" s="59" t="s">
        <v>12</v>
      </c>
      <c r="M179" s="62" t="s">
        <v>11</v>
      </c>
      <c r="N179" s="59" t="s">
        <v>33</v>
      </c>
      <c r="O179" s="121" t="str">
        <f>IF($A179="","",VLOOKUP($A179,'Ledenlijst 1'!$A:$K,3,0))</f>
        <v>F</v>
      </c>
    </row>
    <row r="180" spans="1:16" x14ac:dyDescent="0.3">
      <c r="A180" s="61">
        <v>273358</v>
      </c>
      <c r="B180" s="58" t="str">
        <f>IF($A180="","",VLOOKUP($A180,'Ledenlijst 1'!$A:$K,2,0))</f>
        <v>Overgoor  Rob</v>
      </c>
      <c r="C180" s="58" t="str">
        <f>IF($A180="","",VLOOKUP($A180,'Ledenlijst 1'!$A:$K,4,0))</f>
        <v>BV De Peppel</v>
      </c>
      <c r="D180" s="58">
        <f>IF($A180="","",VLOOKUP($A180,'Ledenlijst 1'!$A:$K,5,0))</f>
        <v>15749</v>
      </c>
      <c r="E180" s="58" t="s">
        <v>31</v>
      </c>
      <c r="F180" s="59" t="s">
        <v>32</v>
      </c>
      <c r="G180" s="60">
        <f>IF($A180="","",VLOOKUP($A180,'comp.C'!$A:$D,4,0))</f>
        <v>1.3959999999999999</v>
      </c>
      <c r="H180" s="60">
        <v>1.3240000000000001</v>
      </c>
      <c r="I180" s="60">
        <f t="shared" si="9"/>
        <v>1.3959999999999999</v>
      </c>
      <c r="J180" s="59">
        <v>41</v>
      </c>
      <c r="K180" s="59" t="s">
        <v>2535</v>
      </c>
      <c r="L180" s="59" t="s">
        <v>12</v>
      </c>
      <c r="M180" s="62" t="s">
        <v>33</v>
      </c>
      <c r="N180" s="59" t="s">
        <v>33</v>
      </c>
      <c r="O180" s="121" t="str">
        <f>IF($A180="","",VLOOKUP($A180,'Ledenlijst 1'!$A:$K,3,0))</f>
        <v>M</v>
      </c>
    </row>
    <row r="181" spans="1:16" s="45" customFormat="1" x14ac:dyDescent="0.3">
      <c r="A181" s="61">
        <v>150035</v>
      </c>
      <c r="B181" s="58" t="str">
        <f>IF($A181="","",VLOOKUP($A181,'Ledenlijst 1'!$A:$K,2,0))</f>
        <v>Peeters  Harry</v>
      </c>
      <c r="C181" s="58" t="str">
        <f>IF($A181="","",VLOOKUP($A181,'Ledenlijst 1'!$A:$K,4,0))</f>
        <v>BV 't Stuupke</v>
      </c>
      <c r="D181" s="58">
        <f>IF($A181="","",VLOOKUP($A181,'Ledenlijst 1'!$A:$K,5,0))</f>
        <v>11216</v>
      </c>
      <c r="E181" s="58" t="s">
        <v>3230</v>
      </c>
      <c r="F181" s="59" t="s">
        <v>10</v>
      </c>
      <c r="G181" s="60">
        <f>IF($A181="","",VLOOKUP($A181,'comp.B'!$A:$D,4,0))</f>
        <v>0.29099999999999998</v>
      </c>
      <c r="H181" s="60">
        <v>0.28599999999999998</v>
      </c>
      <c r="I181" s="60">
        <f t="shared" si="9"/>
        <v>0.29099999999999998</v>
      </c>
      <c r="J181" s="59">
        <v>15</v>
      </c>
      <c r="K181" s="59" t="s">
        <v>2535</v>
      </c>
      <c r="L181" s="59" t="s">
        <v>12</v>
      </c>
      <c r="M181" s="62" t="s">
        <v>33</v>
      </c>
      <c r="N181" s="59" t="s">
        <v>33</v>
      </c>
      <c r="O181" s="121" t="str">
        <f>IF($A181="","",VLOOKUP($A181,'Ledenlijst 1'!$A:$K,3,0))</f>
        <v>M</v>
      </c>
      <c r="P181" s="44"/>
    </row>
    <row r="182" spans="1:16" x14ac:dyDescent="0.3">
      <c r="A182" s="61">
        <v>150035</v>
      </c>
      <c r="B182" s="58" t="str">
        <f>IF($A182="","",VLOOKUP($A182,'Ledenlijst 1'!$A:$K,2,0))</f>
        <v>Peeters  Harry</v>
      </c>
      <c r="C182" s="58" t="str">
        <f>IF($A182="","",VLOOKUP($A182,'Ledenlijst 1'!$A:$K,4,0))</f>
        <v>BV 't Stuupke</v>
      </c>
      <c r="D182" s="58">
        <f>IF($A182="","",VLOOKUP($A182,'Ledenlijst 1'!$A:$K,5,0))</f>
        <v>11216</v>
      </c>
      <c r="E182" s="58" t="s">
        <v>2533</v>
      </c>
      <c r="F182" s="59" t="s">
        <v>16</v>
      </c>
      <c r="G182" s="60" t="str">
        <f>IF($A182="","",VLOOKUP($A182,'comp.A'!$A:$D,4,0))</f>
        <v>n.v.t.</v>
      </c>
      <c r="H182" s="60">
        <v>0.28000000000000003</v>
      </c>
      <c r="I182" s="60">
        <f t="shared" si="9"/>
        <v>0.28000000000000003</v>
      </c>
      <c r="J182" s="59">
        <v>15</v>
      </c>
      <c r="K182" s="59" t="s">
        <v>2535</v>
      </c>
      <c r="L182" s="59" t="s">
        <v>12</v>
      </c>
      <c r="M182" s="62" t="s">
        <v>11</v>
      </c>
      <c r="N182" s="59" t="s">
        <v>33</v>
      </c>
      <c r="O182" s="121" t="str">
        <f>IF($A182="","",VLOOKUP($A182,'Ledenlijst 1'!$A:$K,3,0))</f>
        <v>M</v>
      </c>
    </row>
    <row r="183" spans="1:16" x14ac:dyDescent="0.3">
      <c r="A183" s="63">
        <v>114305</v>
      </c>
      <c r="B183" s="58" t="str">
        <f>IF($A183="","",VLOOKUP($A183,'Ledenlijst 1'!$A:$K,2,0))</f>
        <v>Penterman  Andre</v>
      </c>
      <c r="C183" s="58" t="str">
        <f>IF($A183="","",VLOOKUP($A183,'Ledenlijst 1'!$A:$K,4,0))</f>
        <v>BV De Driehoek</v>
      </c>
      <c r="D183" s="58">
        <f>IF($A183="","",VLOOKUP($A183,'Ledenlijst 1'!$A:$K,5,0))</f>
        <v>10521</v>
      </c>
      <c r="E183" s="58" t="s">
        <v>3230</v>
      </c>
      <c r="F183" s="59" t="s">
        <v>14</v>
      </c>
      <c r="G183" s="60">
        <f>IF($A183="","",VLOOKUP($A183,'comp.B'!$A:$D,4,0))</f>
        <v>0.51200000000000001</v>
      </c>
      <c r="H183" s="60">
        <v>0.51300000000000001</v>
      </c>
      <c r="I183" s="60">
        <f t="shared" si="9"/>
        <v>0.51300000000000001</v>
      </c>
      <c r="J183" s="59">
        <v>25</v>
      </c>
      <c r="K183" s="59" t="s">
        <v>2535</v>
      </c>
      <c r="L183" s="59" t="s">
        <v>12</v>
      </c>
      <c r="M183" s="62" t="s">
        <v>33</v>
      </c>
      <c r="N183" s="59" t="s">
        <v>33</v>
      </c>
      <c r="O183" s="121" t="str">
        <f>IF($A183="","",VLOOKUP($A183,'Ledenlijst 1'!$A:$K,3,0))</f>
        <v>M</v>
      </c>
    </row>
    <row r="184" spans="1:16" x14ac:dyDescent="0.3">
      <c r="A184" s="61">
        <v>114305</v>
      </c>
      <c r="B184" s="58" t="str">
        <f>IF($A184="","",VLOOKUP($A184,'Ledenlijst 1'!$A:$K,2,0))</f>
        <v>Penterman  Andre</v>
      </c>
      <c r="C184" s="58" t="str">
        <f>IF($A184="","",VLOOKUP($A184,'Ledenlijst 1'!$A:$K,4,0))</f>
        <v>BV De Driehoek</v>
      </c>
      <c r="D184" s="58">
        <f>IF($A184="","",VLOOKUP($A184,'Ledenlijst 1'!$A:$K,5,0))</f>
        <v>10521</v>
      </c>
      <c r="E184" s="58" t="s">
        <v>2533</v>
      </c>
      <c r="F184" s="59" t="s">
        <v>16</v>
      </c>
      <c r="G184" s="60">
        <f>IF($A184="","",VLOOKUP($A184,'comp.A'!$A:$D,4,0))</f>
        <v>0.37</v>
      </c>
      <c r="H184" s="60">
        <v>0.34599999999999997</v>
      </c>
      <c r="I184" s="60">
        <f t="shared" si="9"/>
        <v>0.37</v>
      </c>
      <c r="J184" s="59">
        <v>19</v>
      </c>
      <c r="K184" s="59" t="s">
        <v>2535</v>
      </c>
      <c r="L184" s="59" t="s">
        <v>12</v>
      </c>
      <c r="M184" s="62" t="s">
        <v>33</v>
      </c>
      <c r="N184" s="59" t="s">
        <v>33</v>
      </c>
      <c r="O184" s="121" t="str">
        <f>IF($A184="","",VLOOKUP($A184,'Ledenlijst 1'!$A:$K,3,0))</f>
        <v>M</v>
      </c>
    </row>
    <row r="185" spans="1:16" x14ac:dyDescent="0.3">
      <c r="A185" s="61">
        <v>123156</v>
      </c>
      <c r="B185" s="58" t="str">
        <f>IF($A185="","",VLOOKUP($A185,'Ledenlijst 1'!$A:$K,2,0))</f>
        <v>Piepers  Arnold</v>
      </c>
      <c r="C185" s="58" t="str">
        <f>IF($A185="","",VLOOKUP($A185,'Ledenlijst 1'!$A:$K,4,0))</f>
        <v>BV De Barbier</v>
      </c>
      <c r="D185" s="58">
        <f>IF($A185="","",VLOOKUP($A185,'Ledenlijst 1'!$A:$K,5,0))</f>
        <v>11985</v>
      </c>
      <c r="E185" s="58" t="s">
        <v>31</v>
      </c>
      <c r="F185" s="59" t="s">
        <v>10</v>
      </c>
      <c r="G185" s="60">
        <f>IF($A185="","",VLOOKUP($A185,'comp.C'!$A:$D,4,0))</f>
        <v>1.901</v>
      </c>
      <c r="H185" s="60">
        <v>1.6339999999999999</v>
      </c>
      <c r="I185" s="60">
        <f t="shared" si="9"/>
        <v>1.901</v>
      </c>
      <c r="J185" s="59">
        <v>53</v>
      </c>
      <c r="K185" s="59" t="s">
        <v>2535</v>
      </c>
      <c r="L185" s="59" t="s">
        <v>12</v>
      </c>
      <c r="M185" s="62" t="s">
        <v>33</v>
      </c>
      <c r="N185" s="59" t="s">
        <v>33</v>
      </c>
      <c r="O185" s="121" t="str">
        <f>IF($A185="","",VLOOKUP($A185,'Ledenlijst 1'!$A:$K,3,0))</f>
        <v>M</v>
      </c>
    </row>
    <row r="186" spans="1:16" x14ac:dyDescent="0.3">
      <c r="A186" s="57">
        <v>225074</v>
      </c>
      <c r="B186" s="58" t="str">
        <f>IF($A186="","",VLOOKUP($A186,'Ledenlijst 1'!$A:$K,2,0))</f>
        <v>Pos  Eric</v>
      </c>
      <c r="C186" s="58" t="str">
        <f>IF($A186="","",VLOOKUP($A186,'Ledenlijst 1'!$A:$K,4,0))</f>
        <v>BC Ivoor Groenlo</v>
      </c>
      <c r="D186" s="58">
        <f>IF($A186="","",VLOOKUP($A186,'Ledenlijst 1'!$A:$K,5,0))</f>
        <v>10443</v>
      </c>
      <c r="E186" s="58" t="s">
        <v>9</v>
      </c>
      <c r="F186" s="59" t="s">
        <v>14</v>
      </c>
      <c r="G186" s="60" t="s">
        <v>11</v>
      </c>
      <c r="H186" s="60">
        <v>0.85099999999999998</v>
      </c>
      <c r="I186" s="60">
        <f t="shared" si="9"/>
        <v>0.85099999999999998</v>
      </c>
      <c r="J186" s="59">
        <v>27</v>
      </c>
      <c r="K186" s="59" t="s">
        <v>2535</v>
      </c>
      <c r="L186" s="59" t="s">
        <v>12</v>
      </c>
      <c r="M186" s="60" t="s">
        <v>11</v>
      </c>
      <c r="N186" s="59" t="s">
        <v>13</v>
      </c>
      <c r="O186" s="121" t="str">
        <f>IF($A186="","",VLOOKUP($A186,'Ledenlijst 1'!$A:$K,3,0))</f>
        <v>M</v>
      </c>
    </row>
    <row r="187" spans="1:16" x14ac:dyDescent="0.3">
      <c r="A187" s="61">
        <v>225074</v>
      </c>
      <c r="B187" s="58" t="str">
        <f>IF($A187="","",VLOOKUP($A187,'Ledenlijst 1'!$A:$K,2,0))</f>
        <v>Pos  Eric</v>
      </c>
      <c r="C187" s="58" t="str">
        <f>IF($A187="","",VLOOKUP($A187,'Ledenlijst 1'!$A:$K,4,0))</f>
        <v>BC Ivoor Groenlo</v>
      </c>
      <c r="D187" s="58">
        <f>IF($A187="","",VLOOKUP($A187,'Ledenlijst 1'!$A:$K,5,0))</f>
        <v>10443</v>
      </c>
      <c r="E187" s="58" t="s">
        <v>3230</v>
      </c>
      <c r="F187" s="59" t="s">
        <v>10</v>
      </c>
      <c r="G187" s="60" t="str">
        <f>IF($A187="","",VLOOKUP($A187,'comp.B'!$A:$D,4,0))</f>
        <v>n.v.t.</v>
      </c>
      <c r="H187" s="64">
        <v>0.28000000000000003</v>
      </c>
      <c r="I187" s="60">
        <f t="shared" si="9"/>
        <v>0.28000000000000003</v>
      </c>
      <c r="J187" s="59">
        <v>15</v>
      </c>
      <c r="K187" s="59" t="s">
        <v>2535</v>
      </c>
      <c r="L187" s="59" t="s">
        <v>12</v>
      </c>
      <c r="M187" s="62" t="s">
        <v>11</v>
      </c>
      <c r="N187" s="68" t="s">
        <v>13</v>
      </c>
      <c r="O187" s="121" t="str">
        <f>IF($A187="","",VLOOKUP($A187,'Ledenlijst 1'!$A:$K,3,0))</f>
        <v>M</v>
      </c>
    </row>
    <row r="188" spans="1:16" x14ac:dyDescent="0.3">
      <c r="A188" s="61">
        <v>225074</v>
      </c>
      <c r="B188" s="58" t="str">
        <f>IF($A188="","",VLOOKUP($A188,'Ledenlijst 1'!$A:$K,2,0))</f>
        <v>Pos  Eric</v>
      </c>
      <c r="C188" s="58" t="str">
        <f>IF($A188="","",VLOOKUP($A188,'Ledenlijst 1'!$A:$K,4,0))</f>
        <v>BC Ivoor Groenlo</v>
      </c>
      <c r="D188" s="58">
        <f>IF($A188="","",VLOOKUP($A188,'Ledenlijst 1'!$A:$K,5,0))</f>
        <v>10443</v>
      </c>
      <c r="E188" s="58" t="s">
        <v>31</v>
      </c>
      <c r="F188" s="59" t="s">
        <v>32</v>
      </c>
      <c r="G188" s="60">
        <f>IF($A188="","",VLOOKUP($A188,'comp.C'!$A:$D,4,0))</f>
        <v>1.2969999999999999</v>
      </c>
      <c r="H188" s="60">
        <v>1.333</v>
      </c>
      <c r="I188" s="60">
        <f t="shared" si="9"/>
        <v>1.333</v>
      </c>
      <c r="J188" s="59">
        <v>41</v>
      </c>
      <c r="K188" s="59" t="s">
        <v>2535</v>
      </c>
      <c r="L188" s="59" t="s">
        <v>12</v>
      </c>
      <c r="M188" s="62" t="s">
        <v>33</v>
      </c>
      <c r="N188" s="68" t="s">
        <v>33</v>
      </c>
      <c r="O188" s="121" t="str">
        <f>IF($A188="","",VLOOKUP($A188,'Ledenlijst 1'!$A:$K,3,0))</f>
        <v>M</v>
      </c>
    </row>
    <row r="189" spans="1:16" x14ac:dyDescent="0.3">
      <c r="A189" s="57">
        <v>161844</v>
      </c>
      <c r="B189" s="58" t="str">
        <f>IF($A189="","",VLOOKUP($A189,'Ledenlijst 1'!$A:$K,2,0))</f>
        <v>Pothoven  Nienke</v>
      </c>
      <c r="C189" s="58" t="str">
        <f>IF($A189="","",VLOOKUP($A189,'Ledenlijst 1'!$A:$K,4,0))</f>
        <v>BV De Driehoek</v>
      </c>
      <c r="D189" s="58">
        <f>IF($A189="","",VLOOKUP($A189,'Ledenlijst 1'!$A:$K,5,0))</f>
        <v>10521</v>
      </c>
      <c r="E189" s="58" t="s">
        <v>31</v>
      </c>
      <c r="F189" s="59" t="s">
        <v>14</v>
      </c>
      <c r="G189" s="60">
        <f>IF($A189="","",VLOOKUP($A189,'comp.C'!$A:$D,4,0))</f>
        <v>2.2450000000000001</v>
      </c>
      <c r="H189" s="60" t="s">
        <v>11</v>
      </c>
      <c r="I189" s="60">
        <f t="shared" si="9"/>
        <v>2.2450000000000001</v>
      </c>
      <c r="J189" s="59">
        <v>55</v>
      </c>
      <c r="K189" s="59" t="s">
        <v>2535</v>
      </c>
      <c r="L189" s="59" t="s">
        <v>12</v>
      </c>
      <c r="M189" s="62" t="s">
        <v>33</v>
      </c>
      <c r="N189" s="59" t="s">
        <v>17</v>
      </c>
      <c r="O189" s="121" t="str">
        <f>IF($A189="","",VLOOKUP($A189,'Ledenlijst 1'!$A:$K,3,0))</f>
        <v>F</v>
      </c>
    </row>
    <row r="190" spans="1:16" x14ac:dyDescent="0.3">
      <c r="A190" s="57">
        <v>219912</v>
      </c>
      <c r="B190" s="58" t="str">
        <f>IF($A190="","",VLOOKUP($A190,'Ledenlijst 1'!$A:$K,2,0))</f>
        <v>Raa Te Therjon</v>
      </c>
      <c r="C190" s="58" t="str">
        <f>IF($A190="","",VLOOKUP($A190,'Ledenlijst 1'!$A:$K,4,0))</f>
        <v>BC Bousema Lochem</v>
      </c>
      <c r="D190" s="58">
        <f>IF($A190="","",VLOOKUP($A190,'Ledenlijst 1'!$A:$K,5,0))</f>
        <v>13482</v>
      </c>
      <c r="E190" s="58" t="s">
        <v>9</v>
      </c>
      <c r="F190" s="59" t="s">
        <v>16</v>
      </c>
      <c r="G190" s="60" t="s">
        <v>11</v>
      </c>
      <c r="H190" s="60">
        <v>2.4449999999999998</v>
      </c>
      <c r="I190" s="60">
        <f t="shared" si="9"/>
        <v>2.4449999999999998</v>
      </c>
      <c r="J190" s="59">
        <v>55</v>
      </c>
      <c r="K190" s="59" t="s">
        <v>2535</v>
      </c>
      <c r="L190" s="59" t="s">
        <v>19</v>
      </c>
      <c r="M190" s="60" t="s">
        <v>11</v>
      </c>
      <c r="N190" s="68" t="s">
        <v>33</v>
      </c>
      <c r="O190" s="121" t="str">
        <f>IF($A190="","",VLOOKUP($A190,'Ledenlijst 1'!$A:$K,3,0))</f>
        <v>M</v>
      </c>
    </row>
    <row r="191" spans="1:16" x14ac:dyDescent="0.3">
      <c r="A191" s="63">
        <v>219912</v>
      </c>
      <c r="B191" s="58" t="str">
        <f>IF($A191="","",VLOOKUP($A191,'Ledenlijst 1'!$A:$K,2,0))</f>
        <v>Raa Te Therjon</v>
      </c>
      <c r="C191" s="58" t="str">
        <f>IF($A191="","",VLOOKUP($A191,'Ledenlijst 1'!$A:$K,4,0))</f>
        <v>BC Bousema Lochem</v>
      </c>
      <c r="D191" s="58">
        <f>IF($A191="","",VLOOKUP($A191,'Ledenlijst 1'!$A:$K,5,0))</f>
        <v>13482</v>
      </c>
      <c r="E191" s="58" t="s">
        <v>3230</v>
      </c>
      <c r="F191" s="59" t="s">
        <v>10</v>
      </c>
      <c r="G191" s="60" t="str">
        <f>IF($A191="","",VLOOKUP($A191,'comp.B'!$A:$D,4,0))</f>
        <v>n.v.t.</v>
      </c>
      <c r="H191" s="60">
        <v>0.36799999999999999</v>
      </c>
      <c r="I191" s="60">
        <f t="shared" si="9"/>
        <v>0.36799999999999999</v>
      </c>
      <c r="J191" s="59">
        <v>19</v>
      </c>
      <c r="K191" s="59" t="s">
        <v>2535</v>
      </c>
      <c r="L191" s="59" t="s">
        <v>19</v>
      </c>
      <c r="M191" s="62" t="s">
        <v>11</v>
      </c>
      <c r="N191" s="59" t="s">
        <v>33</v>
      </c>
      <c r="O191" s="121" t="str">
        <f>IF($A191="","",VLOOKUP($A191,'Ledenlijst 1'!$A:$K,3,0))</f>
        <v>M</v>
      </c>
    </row>
    <row r="192" spans="1:16" x14ac:dyDescent="0.3">
      <c r="A192" s="61">
        <v>112974</v>
      </c>
      <c r="B192" s="58" t="str">
        <f>IF($A192="","",VLOOKUP($A192,'Ledenlijst 1'!$A:$K,2,0))</f>
        <v>Rensink  Gert</v>
      </c>
      <c r="C192" s="58" t="str">
        <f>IF($A192="","",VLOOKUP($A192,'Ledenlijst 1'!$A:$K,4,0))</f>
        <v>BV De Driesprong</v>
      </c>
      <c r="D192" s="58">
        <f>IF($A192="","",VLOOKUP($A192,'Ledenlijst 1'!$A:$K,5,0))</f>
        <v>10510</v>
      </c>
      <c r="E192" s="58" t="s">
        <v>3230</v>
      </c>
      <c r="F192" s="59" t="s">
        <v>10</v>
      </c>
      <c r="G192" s="60">
        <f>IF($A192="","",VLOOKUP($A192,'comp.B'!$A:$D,4,0))</f>
        <v>0.36099999999999999</v>
      </c>
      <c r="H192" s="64">
        <v>0.33100000000000002</v>
      </c>
      <c r="I192" s="60">
        <f t="shared" si="9"/>
        <v>0.36099999999999999</v>
      </c>
      <c r="J192" s="59">
        <v>19</v>
      </c>
      <c r="K192" s="59" t="s">
        <v>2535</v>
      </c>
      <c r="L192" s="59" t="s">
        <v>19</v>
      </c>
      <c r="M192" s="62" t="s">
        <v>33</v>
      </c>
      <c r="N192" s="59" t="s">
        <v>13</v>
      </c>
      <c r="O192" s="121" t="str">
        <f>IF($A192="","",VLOOKUP($A192,'Ledenlijst 1'!$A:$K,3,0))</f>
        <v>M</v>
      </c>
    </row>
    <row r="193" spans="1:15" x14ac:dyDescent="0.3">
      <c r="A193" s="61">
        <v>112974</v>
      </c>
      <c r="B193" s="58" t="str">
        <f>IF($A193="","",VLOOKUP($A193,'Ledenlijst 1'!$A:$K,2,0))</f>
        <v>Rensink  Gert</v>
      </c>
      <c r="C193" s="58" t="str">
        <f>IF($A193="","",VLOOKUP($A193,'Ledenlijst 1'!$A:$K,4,0))</f>
        <v>BV De Driesprong</v>
      </c>
      <c r="D193" s="58">
        <f>IF($A193="","",VLOOKUP($A193,'Ledenlijst 1'!$A:$K,5,0))</f>
        <v>10510</v>
      </c>
      <c r="E193" s="58" t="s">
        <v>31</v>
      </c>
      <c r="F193" s="59" t="s">
        <v>10</v>
      </c>
      <c r="G193" s="60">
        <f>IF($A193="","",VLOOKUP($A193,'comp.C'!$A:$D,4,0))</f>
        <v>1.921</v>
      </c>
      <c r="H193" s="60">
        <v>1.875</v>
      </c>
      <c r="I193" s="60">
        <f t="shared" si="9"/>
        <v>1.921</v>
      </c>
      <c r="J193" s="59">
        <v>53</v>
      </c>
      <c r="K193" s="59" t="s">
        <v>2535</v>
      </c>
      <c r="L193" s="59" t="s">
        <v>12</v>
      </c>
      <c r="M193" s="62" t="s">
        <v>33</v>
      </c>
      <c r="N193" s="59" t="s">
        <v>13</v>
      </c>
      <c r="O193" s="121" t="str">
        <f>IF($A193="","",VLOOKUP($A193,'Ledenlijst 1'!$A:$K,3,0))</f>
        <v>M</v>
      </c>
    </row>
    <row r="194" spans="1:15" x14ac:dyDescent="0.3">
      <c r="A194" s="57">
        <v>137468</v>
      </c>
      <c r="B194" s="58" t="str">
        <f>IF($A194="","",VLOOKUP($A194,'Ledenlijst 1'!$A:$K,2,0))</f>
        <v>Roggeveld  Peter</v>
      </c>
      <c r="C194" s="58" t="str">
        <f>IF($A194="","",VLOOKUP($A194,'Ledenlijst 1'!$A:$K,4,0))</f>
        <v>BV Ellenkamp</v>
      </c>
      <c r="D194" s="58">
        <f>IF($A194="","",VLOOKUP($A194,'Ledenlijst 1'!$A:$K,5,0))</f>
        <v>10435</v>
      </c>
      <c r="E194" s="58" t="s">
        <v>9</v>
      </c>
      <c r="F194" s="59" t="s">
        <v>16</v>
      </c>
      <c r="G194" s="60" t="s">
        <v>11</v>
      </c>
      <c r="H194" s="60">
        <v>1.8380000000000001</v>
      </c>
      <c r="I194" s="60">
        <f t="shared" si="9"/>
        <v>1.8380000000000001</v>
      </c>
      <c r="J194" s="59">
        <v>55</v>
      </c>
      <c r="K194" s="59" t="s">
        <v>2535</v>
      </c>
      <c r="L194" s="59" t="s">
        <v>28</v>
      </c>
      <c r="M194" s="60" t="s">
        <v>11</v>
      </c>
      <c r="N194" s="59" t="s">
        <v>33</v>
      </c>
      <c r="O194" s="121" t="str">
        <f>IF($A194="","",VLOOKUP($A194,'Ledenlijst 1'!$A:$K,3,0))</f>
        <v>M</v>
      </c>
    </row>
    <row r="195" spans="1:15" x14ac:dyDescent="0.3">
      <c r="A195" s="61">
        <v>137468</v>
      </c>
      <c r="B195" s="58" t="str">
        <f>IF($A195="","",VLOOKUP($A195,'Ledenlijst 1'!$A:$K,2,0))</f>
        <v>Roggeveld  Peter</v>
      </c>
      <c r="C195" s="58" t="str">
        <f>IF($A195="","",VLOOKUP($A195,'Ledenlijst 1'!$A:$K,4,0))</f>
        <v>BV Ellenkamp</v>
      </c>
      <c r="D195" s="58">
        <f>IF($A195="","",VLOOKUP($A195,'Ledenlijst 1'!$A:$K,5,0))</f>
        <v>10435</v>
      </c>
      <c r="E195" s="58" t="s">
        <v>2533</v>
      </c>
      <c r="F195" s="59" t="s">
        <v>18</v>
      </c>
      <c r="G195" s="60">
        <f>IF($A195="","",VLOOKUP($A195,'comp.A'!$A:$D,4,0))</f>
        <v>0.40799999999999997</v>
      </c>
      <c r="H195" s="60">
        <v>0.39400000000000002</v>
      </c>
      <c r="I195" s="60">
        <f t="shared" si="9"/>
        <v>0.40799999999999997</v>
      </c>
      <c r="J195" s="59">
        <v>25</v>
      </c>
      <c r="K195" s="59" t="s">
        <v>2535</v>
      </c>
      <c r="L195" s="59" t="s">
        <v>12</v>
      </c>
      <c r="M195" s="62" t="s">
        <v>33</v>
      </c>
      <c r="N195" s="59" t="s">
        <v>33</v>
      </c>
      <c r="O195" s="121" t="str">
        <f>IF($A195="","",VLOOKUP($A195,'Ledenlijst 1'!$A:$K,3,0))</f>
        <v>M</v>
      </c>
    </row>
    <row r="196" spans="1:15" x14ac:dyDescent="0.3">
      <c r="A196" s="61">
        <v>137468</v>
      </c>
      <c r="B196" s="58" t="str">
        <f>IF($A196="","",VLOOKUP($A196,'Ledenlijst 1'!$A:$K,2,0))</f>
        <v>Roggeveld  Peter</v>
      </c>
      <c r="C196" s="58" t="str">
        <f>IF($A196="","",VLOOKUP($A196,'Ledenlijst 1'!$A:$K,4,0))</f>
        <v>BV Ellenkamp</v>
      </c>
      <c r="D196" s="58">
        <f>IF($A196="","",VLOOKUP($A196,'Ledenlijst 1'!$A:$K,5,0))</f>
        <v>10435</v>
      </c>
      <c r="E196" s="58" t="s">
        <v>31</v>
      </c>
      <c r="F196" s="59" t="s">
        <v>10</v>
      </c>
      <c r="G196" s="60">
        <f>IF($A196="","",VLOOKUP($A196,'comp.C'!$A:$D,4,0))</f>
        <v>2.2639999999999998</v>
      </c>
      <c r="H196" s="60" t="s">
        <v>11</v>
      </c>
      <c r="I196" s="60">
        <f t="shared" si="9"/>
        <v>2.2639999999999998</v>
      </c>
      <c r="J196" s="59">
        <v>55</v>
      </c>
      <c r="K196" s="59" t="s">
        <v>2535</v>
      </c>
      <c r="L196" s="59" t="s">
        <v>12</v>
      </c>
      <c r="M196" s="62" t="s">
        <v>33</v>
      </c>
      <c r="N196" s="68" t="s">
        <v>33</v>
      </c>
      <c r="O196" s="121" t="str">
        <f>IF($A196="","",VLOOKUP($A196,'Ledenlijst 1'!$A:$K,3,0))</f>
        <v>M</v>
      </c>
    </row>
    <row r="197" spans="1:15" x14ac:dyDescent="0.3">
      <c r="A197" s="57">
        <v>183959</v>
      </c>
      <c r="B197" s="58" t="str">
        <f>IF($A197="","",VLOOKUP($A197,'Ledenlijst 1'!$A:$K,2,0))</f>
        <v>Rouwhorst  Bennie</v>
      </c>
      <c r="C197" s="58" t="str">
        <f>IF($A197="","",VLOOKUP($A197,'Ledenlijst 1'!$A:$K,4,0))</f>
        <v>BV 't Kevelder</v>
      </c>
      <c r="D197" s="58">
        <f>IF($A197="","",VLOOKUP($A197,'Ledenlijst 1'!$A:$K,5,0))</f>
        <v>10438</v>
      </c>
      <c r="E197" s="58" t="s">
        <v>9</v>
      </c>
      <c r="F197" s="59" t="s">
        <v>10</v>
      </c>
      <c r="G197" s="60" t="s">
        <v>11</v>
      </c>
      <c r="H197" s="60">
        <v>1.018</v>
      </c>
      <c r="I197" s="60">
        <f t="shared" si="9"/>
        <v>1.018</v>
      </c>
      <c r="J197" s="59">
        <v>33</v>
      </c>
      <c r="K197" s="59" t="s">
        <v>2530</v>
      </c>
      <c r="L197" s="59" t="s">
        <v>12</v>
      </c>
      <c r="M197" s="60" t="s">
        <v>11</v>
      </c>
      <c r="N197" s="59" t="s">
        <v>17</v>
      </c>
      <c r="O197" s="121" t="str">
        <f>IF($A197="","",VLOOKUP($A197,'Ledenlijst 1'!$A:$K,3,0))</f>
        <v>M</v>
      </c>
    </row>
    <row r="198" spans="1:15" x14ac:dyDescent="0.3">
      <c r="A198" s="61">
        <v>183959</v>
      </c>
      <c r="B198" s="58" t="str">
        <f>IF($A198="","",VLOOKUP($A198,'Ledenlijst 1'!$A:$K,2,0))</f>
        <v>Rouwhorst  Bennie</v>
      </c>
      <c r="C198" s="58" t="str">
        <f>IF($A198="","",VLOOKUP($A198,'Ledenlijst 1'!$A:$K,4,0))</f>
        <v>BV 't Kevelder</v>
      </c>
      <c r="D198" s="58">
        <f>IF($A198="","",VLOOKUP($A198,'Ledenlijst 1'!$A:$K,5,0))</f>
        <v>10438</v>
      </c>
      <c r="E198" s="58" t="s">
        <v>31</v>
      </c>
      <c r="F198" s="59" t="s">
        <v>10</v>
      </c>
      <c r="G198" s="60">
        <f>IF($A198="","",VLOOKUP($A198,'comp.C'!$A:$D,4,0))</f>
        <v>1.5569999999999999</v>
      </c>
      <c r="H198" s="60">
        <v>1.153</v>
      </c>
      <c r="I198" s="60">
        <f t="shared" si="9"/>
        <v>1.5569999999999999</v>
      </c>
      <c r="J198" s="59">
        <v>45</v>
      </c>
      <c r="K198" s="59" t="s">
        <v>2535</v>
      </c>
      <c r="L198" s="59" t="s">
        <v>12</v>
      </c>
      <c r="M198" s="62" t="s">
        <v>33</v>
      </c>
      <c r="N198" s="59" t="s">
        <v>33</v>
      </c>
      <c r="O198" s="121" t="str">
        <f>IF($A198="","",VLOOKUP($A198,'Ledenlijst 1'!$A:$K,3,0))</f>
        <v>M</v>
      </c>
    </row>
    <row r="199" spans="1:15" x14ac:dyDescent="0.3">
      <c r="A199" s="61">
        <v>271346</v>
      </c>
      <c r="B199" s="58" t="str">
        <f>IF($A199="","",VLOOKUP($A199,'Ledenlijst 1'!$A:$K,2,0))</f>
        <v>Ruijter de Frank</v>
      </c>
      <c r="C199" s="58" t="str">
        <f>IF($A199="","",VLOOKUP($A199,'Ledenlijst 1'!$A:$K,4,0))</f>
        <v>BV 't Stuupke</v>
      </c>
      <c r="D199" s="58">
        <f>IF($A199="","",VLOOKUP($A199,'Ledenlijst 1'!$A:$K,5,0))</f>
        <v>11216</v>
      </c>
      <c r="E199" s="58" t="s">
        <v>3230</v>
      </c>
      <c r="F199" s="59" t="s">
        <v>18</v>
      </c>
      <c r="G199" s="60">
        <f>IF($A199="","",VLOOKUP($A199,'comp.B'!$A:$D,4,0))</f>
        <v>0.94399999999999995</v>
      </c>
      <c r="H199" s="60">
        <v>0.86899999999999999</v>
      </c>
      <c r="I199" s="60">
        <f t="shared" si="9"/>
        <v>0.94399999999999995</v>
      </c>
      <c r="J199" s="59">
        <v>40</v>
      </c>
      <c r="K199" s="59" t="s">
        <v>2535</v>
      </c>
      <c r="L199" s="59" t="s">
        <v>12</v>
      </c>
      <c r="M199" s="62" t="s">
        <v>33</v>
      </c>
      <c r="N199" s="68" t="s">
        <v>33</v>
      </c>
      <c r="O199" s="121" t="str">
        <f>IF($A199="","",VLOOKUP($A199,'Ledenlijst 1'!$A:$K,3,0))</f>
        <v>M</v>
      </c>
    </row>
    <row r="200" spans="1:15" x14ac:dyDescent="0.3">
      <c r="A200" s="61">
        <v>271346</v>
      </c>
      <c r="B200" s="58" t="str">
        <f>IF($A200="","",VLOOKUP($A200,'Ledenlijst 1'!$A:$K,2,0))</f>
        <v>Ruijter de Frank</v>
      </c>
      <c r="C200" s="58" t="str">
        <f>IF($A200="","",VLOOKUP($A200,'Ledenlijst 1'!$A:$K,4,0))</f>
        <v>BV 't Stuupke</v>
      </c>
      <c r="D200" s="58">
        <f>IF($A200="","",VLOOKUP($A200,'Ledenlijst 1'!$A:$K,5,0))</f>
        <v>11216</v>
      </c>
      <c r="E200" s="58" t="s">
        <v>2533</v>
      </c>
      <c r="F200" s="59" t="s">
        <v>30</v>
      </c>
      <c r="G200" s="60">
        <f>IF($A200="","",VLOOKUP($A200,'comp.A'!$A:$D,4,0))</f>
        <v>0.76100000000000001</v>
      </c>
      <c r="H200" s="64">
        <v>0.86899999999999999</v>
      </c>
      <c r="I200" s="60">
        <f t="shared" si="9"/>
        <v>0.86899999999999999</v>
      </c>
      <c r="J200" s="59">
        <v>35</v>
      </c>
      <c r="K200" s="59" t="s">
        <v>2535</v>
      </c>
      <c r="L200" s="59" t="s">
        <v>12</v>
      </c>
      <c r="M200" s="62" t="s">
        <v>33</v>
      </c>
      <c r="N200" s="59" t="s">
        <v>33</v>
      </c>
      <c r="O200" s="121" t="str">
        <f>IF($A200="","",VLOOKUP($A200,'Ledenlijst 1'!$A:$K,3,0))</f>
        <v>M</v>
      </c>
    </row>
    <row r="201" spans="1:15" x14ac:dyDescent="0.3">
      <c r="A201" s="57">
        <v>140656</v>
      </c>
      <c r="B201" s="58" t="str">
        <f>IF($A201="","",VLOOKUP($A201,'Ledenlijst 1'!$A:$K,2,0))</f>
        <v>Salemink  Eric</v>
      </c>
      <c r="C201" s="58" t="str">
        <f>IF($A201="","",VLOOKUP($A201,'Ledenlijst 1'!$A:$K,4,0))</f>
        <v>BV Ons Huis</v>
      </c>
      <c r="D201" s="58">
        <f>IF($A201="","",VLOOKUP($A201,'Ledenlijst 1'!$A:$K,5,0))</f>
        <v>10519</v>
      </c>
      <c r="E201" s="58" t="s">
        <v>9</v>
      </c>
      <c r="F201" s="59" t="s">
        <v>10</v>
      </c>
      <c r="G201" s="60" t="s">
        <v>11</v>
      </c>
      <c r="H201" s="60">
        <v>0.72699999999999998</v>
      </c>
      <c r="I201" s="60">
        <f t="shared" ref="I201:I232" si="11">MAX(G201,H201)</f>
        <v>0.72699999999999998</v>
      </c>
      <c r="J201" s="59">
        <v>24</v>
      </c>
      <c r="K201" s="59" t="s">
        <v>2535</v>
      </c>
      <c r="L201" s="59" t="s">
        <v>12</v>
      </c>
      <c r="M201" s="60" t="s">
        <v>11</v>
      </c>
      <c r="N201" s="68" t="s">
        <v>13</v>
      </c>
      <c r="O201" s="121" t="str">
        <f>IF($A201="","",VLOOKUP($A201,'Ledenlijst 1'!$A:$K,3,0))</f>
        <v>M</v>
      </c>
    </row>
    <row r="202" spans="1:15" x14ac:dyDescent="0.3">
      <c r="A202" s="61">
        <v>140656</v>
      </c>
      <c r="B202" s="58" t="str">
        <f>IF($A202="","",VLOOKUP($A202,'Ledenlijst 1'!$A:$K,2,0))</f>
        <v>Salemink  Eric</v>
      </c>
      <c r="C202" s="58" t="str">
        <f>IF($A202="","",VLOOKUP($A202,'Ledenlijst 1'!$A:$K,4,0))</f>
        <v>BV Ons Huis</v>
      </c>
      <c r="D202" s="58">
        <f>IF($A202="","",VLOOKUP($A202,'Ledenlijst 1'!$A:$K,5,0))</f>
        <v>10519</v>
      </c>
      <c r="E202" s="58" t="s">
        <v>31</v>
      </c>
      <c r="F202" s="59" t="s">
        <v>32</v>
      </c>
      <c r="G202" s="60">
        <f>IF($A202="","",VLOOKUP($A202,'comp.C'!$A:$D,4,0))</f>
        <v>0.83899999999999997</v>
      </c>
      <c r="H202" s="60">
        <v>0.65</v>
      </c>
      <c r="I202" s="60">
        <f t="shared" si="11"/>
        <v>0.83899999999999997</v>
      </c>
      <c r="J202" s="59">
        <v>31</v>
      </c>
      <c r="K202" s="59" t="s">
        <v>2535</v>
      </c>
      <c r="L202" s="59" t="s">
        <v>12</v>
      </c>
      <c r="M202" s="62" t="s">
        <v>33</v>
      </c>
      <c r="N202" s="59" t="s">
        <v>33</v>
      </c>
      <c r="O202" s="121" t="str">
        <f>IF($A202="","",VLOOKUP($A202,'Ledenlijst 1'!$A:$K,3,0))</f>
        <v>M</v>
      </c>
    </row>
    <row r="203" spans="1:15" x14ac:dyDescent="0.3">
      <c r="A203" s="57">
        <v>218883</v>
      </c>
      <c r="B203" s="58" t="str">
        <f>IF($A203="","",VLOOKUP($A203,'Ledenlijst 1'!$A:$K,2,0))</f>
        <v>Samberg  Werner</v>
      </c>
      <c r="C203" s="58" t="str">
        <f>IF($A203="","",VLOOKUP($A203,'Ledenlijst 1'!$A:$K,4,0))</f>
        <v>BC Ivoor Groenlo</v>
      </c>
      <c r="D203" s="58">
        <f>IF($A203="","",VLOOKUP($A203,'Ledenlijst 1'!$A:$K,5,0))</f>
        <v>10443</v>
      </c>
      <c r="E203" s="58" t="s">
        <v>9</v>
      </c>
      <c r="F203" s="59" t="s">
        <v>14</v>
      </c>
      <c r="G203" s="60" t="s">
        <v>11</v>
      </c>
      <c r="H203" s="60">
        <v>1.5760000000000001</v>
      </c>
      <c r="I203" s="60">
        <f t="shared" si="11"/>
        <v>1.5760000000000001</v>
      </c>
      <c r="J203" s="59">
        <v>40</v>
      </c>
      <c r="K203" s="59" t="s">
        <v>2535</v>
      </c>
      <c r="L203" s="59" t="s">
        <v>12</v>
      </c>
      <c r="M203" s="60" t="s">
        <v>11</v>
      </c>
      <c r="N203" s="59" t="s">
        <v>13</v>
      </c>
      <c r="O203" s="121" t="str">
        <f>IF($A203="","",VLOOKUP($A203,'Ledenlijst 1'!$A:$K,3,0))</f>
        <v>M</v>
      </c>
    </row>
    <row r="204" spans="1:15" x14ac:dyDescent="0.3">
      <c r="A204" s="57">
        <v>109148</v>
      </c>
      <c r="B204" s="58" t="str">
        <f>IF($A204="","",VLOOKUP($A204,'Ledenlijst 1'!$A:$K,2,0))</f>
        <v>Schaik van Erik</v>
      </c>
      <c r="C204" s="58" t="str">
        <f>IF($A204="","",VLOOKUP($A204,'Ledenlijst 1'!$A:$K,4,0))</f>
        <v>BV De Driesprong</v>
      </c>
      <c r="D204" s="58">
        <f>IF($A204="","",VLOOKUP($A204,'Ledenlijst 1'!$A:$K,5,0))</f>
        <v>10510</v>
      </c>
      <c r="E204" s="58" t="s">
        <v>9</v>
      </c>
      <c r="F204" s="59" t="s">
        <v>14</v>
      </c>
      <c r="G204" s="60" t="s">
        <v>11</v>
      </c>
      <c r="H204" s="60">
        <v>1.351</v>
      </c>
      <c r="I204" s="60">
        <f t="shared" si="11"/>
        <v>1.351</v>
      </c>
      <c r="J204" s="59">
        <v>40</v>
      </c>
      <c r="K204" s="59" t="s">
        <v>2535</v>
      </c>
      <c r="L204" s="59" t="s">
        <v>12</v>
      </c>
      <c r="M204" s="60" t="s">
        <v>11</v>
      </c>
      <c r="N204" s="59" t="s">
        <v>13</v>
      </c>
      <c r="O204" s="121" t="str">
        <f>IF($A204="","",VLOOKUP($A204,'Ledenlijst 1'!$A:$K,3,0))</f>
        <v>M</v>
      </c>
    </row>
    <row r="205" spans="1:15" x14ac:dyDescent="0.3">
      <c r="A205" s="61">
        <v>109148</v>
      </c>
      <c r="B205" s="58" t="str">
        <f>IF($A205="","",VLOOKUP($A205,'Ledenlijst 1'!$A:$K,2,0))</f>
        <v>Schaik van Erik</v>
      </c>
      <c r="C205" s="58" t="str">
        <f>IF($A205="","",VLOOKUP($A205,'Ledenlijst 1'!$A:$K,4,0))</f>
        <v>BV De Driesprong</v>
      </c>
      <c r="D205" s="58">
        <f>IF($A205="","",VLOOKUP($A205,'Ledenlijst 1'!$A:$K,5,0))</f>
        <v>10510</v>
      </c>
      <c r="E205" s="58" t="s">
        <v>31</v>
      </c>
      <c r="F205" s="59" t="s">
        <v>16</v>
      </c>
      <c r="G205" s="60">
        <f>IF($A205="","",VLOOKUP($A205,'comp.C'!$A:$D,4,0))</f>
        <v>3.8159999999999998</v>
      </c>
      <c r="H205" s="60">
        <v>4.22</v>
      </c>
      <c r="I205" s="60">
        <f t="shared" si="11"/>
        <v>4.22</v>
      </c>
      <c r="J205" s="59">
        <v>125</v>
      </c>
      <c r="K205" s="59" t="s">
        <v>2535</v>
      </c>
      <c r="L205" s="59" t="s">
        <v>12</v>
      </c>
      <c r="M205" s="62" t="s">
        <v>33</v>
      </c>
      <c r="N205" s="59" t="s">
        <v>33</v>
      </c>
      <c r="O205" s="121" t="str">
        <f>IF($A205="","",VLOOKUP($A205,'Ledenlijst 1'!$A:$K,3,0))</f>
        <v>M</v>
      </c>
    </row>
    <row r="206" spans="1:15" x14ac:dyDescent="0.3">
      <c r="A206" s="57">
        <v>169063</v>
      </c>
      <c r="B206" s="58" t="str">
        <f>IF($A206="","",VLOOKUP($A206,'Ledenlijst 1'!$A:$K,2,0))</f>
        <v>Schigt  Hans</v>
      </c>
      <c r="C206" s="58" t="str">
        <f>IF($A206="","",VLOOKUP($A206,'Ledenlijst 1'!$A:$K,4,0))</f>
        <v>BV De Driesprong</v>
      </c>
      <c r="D206" s="58">
        <f>IF($A206="","",VLOOKUP($A206,'Ledenlijst 1'!$A:$K,5,0))</f>
        <v>10510</v>
      </c>
      <c r="E206" s="58" t="s">
        <v>9</v>
      </c>
      <c r="F206" s="59" t="s">
        <v>10</v>
      </c>
      <c r="G206" s="60" t="s">
        <v>11</v>
      </c>
      <c r="H206" s="60">
        <v>1.036</v>
      </c>
      <c r="I206" s="60">
        <f t="shared" si="11"/>
        <v>1.036</v>
      </c>
      <c r="J206" s="59">
        <v>33</v>
      </c>
      <c r="K206" s="59" t="s">
        <v>2530</v>
      </c>
      <c r="L206" s="59" t="s">
        <v>12</v>
      </c>
      <c r="M206" s="60" t="s">
        <v>11</v>
      </c>
      <c r="N206" s="68" t="s">
        <v>17</v>
      </c>
      <c r="O206" s="121" t="str">
        <f>IF($A206="","",VLOOKUP($A206,'Ledenlijst 1'!$A:$K,3,0))</f>
        <v>M</v>
      </c>
    </row>
    <row r="207" spans="1:15" x14ac:dyDescent="0.3">
      <c r="A207" s="61">
        <v>169063</v>
      </c>
      <c r="B207" s="58" t="str">
        <f>IF($A207="","",VLOOKUP($A207,'Ledenlijst 1'!$A:$K,2,0))</f>
        <v>Schigt  Hans</v>
      </c>
      <c r="C207" s="58" t="str">
        <f>IF($A207="","",VLOOKUP($A207,'Ledenlijst 1'!$A:$K,4,0))</f>
        <v>BV De Driesprong</v>
      </c>
      <c r="D207" s="58">
        <f>IF($A207="","",VLOOKUP($A207,'Ledenlijst 1'!$A:$K,5,0))</f>
        <v>10510</v>
      </c>
      <c r="E207" s="58" t="s">
        <v>31</v>
      </c>
      <c r="F207" s="59" t="s">
        <v>10</v>
      </c>
      <c r="G207" s="60">
        <f>IF($A207="","",VLOOKUP($A207,'comp.C'!$A:$D,4,0))</f>
        <v>1.6379999999999999</v>
      </c>
      <c r="H207" s="60" t="s">
        <v>11</v>
      </c>
      <c r="I207" s="60">
        <f t="shared" si="11"/>
        <v>1.6379999999999999</v>
      </c>
      <c r="J207" s="59">
        <v>47</v>
      </c>
      <c r="K207" s="59" t="s">
        <v>2535</v>
      </c>
      <c r="L207" s="59" t="s">
        <v>12</v>
      </c>
      <c r="M207" s="62" t="s">
        <v>33</v>
      </c>
      <c r="N207" s="68" t="s">
        <v>17</v>
      </c>
      <c r="O207" s="121" t="str">
        <f>IF($A207="","",VLOOKUP($A207,'Ledenlijst 1'!$A:$K,3,0))</f>
        <v>M</v>
      </c>
    </row>
    <row r="208" spans="1:15" x14ac:dyDescent="0.3">
      <c r="A208" s="57">
        <v>204943</v>
      </c>
      <c r="B208" s="58" t="str">
        <f>IF($A208="","",VLOOKUP($A208,'Ledenlijst 1'!$A:$K,2,0))</f>
        <v>Schutten  Tonnie</v>
      </c>
      <c r="C208" s="58" t="str">
        <f>IF($A208="","",VLOOKUP($A208,'Ledenlijst 1'!$A:$K,4,0))</f>
        <v>BV De Barbier</v>
      </c>
      <c r="D208" s="58">
        <f>IF($A208="","",VLOOKUP($A208,'Ledenlijst 1'!$A:$K,5,0))</f>
        <v>11985</v>
      </c>
      <c r="E208" s="58" t="s">
        <v>31</v>
      </c>
      <c r="F208" s="59" t="s">
        <v>10</v>
      </c>
      <c r="G208" s="60">
        <f>IF($A208="","",VLOOKUP($A208,'comp.C'!$A:$D,4,0))</f>
        <v>1.5880000000000001</v>
      </c>
      <c r="H208" s="60" t="s">
        <v>11</v>
      </c>
      <c r="I208" s="60">
        <f t="shared" si="11"/>
        <v>1.5880000000000001</v>
      </c>
      <c r="J208" s="59">
        <v>45</v>
      </c>
      <c r="K208" s="59" t="s">
        <v>2535</v>
      </c>
      <c r="L208" s="59" t="s">
        <v>12</v>
      </c>
      <c r="M208" s="60">
        <v>0.99950641658440276</v>
      </c>
      <c r="N208" s="59" t="s">
        <v>11</v>
      </c>
      <c r="O208" s="121" t="str">
        <f>IF($A208="","",VLOOKUP($A208,'Ledenlijst 1'!$A:$K,3,0))</f>
        <v>M</v>
      </c>
    </row>
    <row r="209" spans="1:16" x14ac:dyDescent="0.3">
      <c r="A209" s="57">
        <v>181042</v>
      </c>
      <c r="B209" s="58" t="str">
        <f>IF($A209="","",VLOOKUP($A209,'Ledenlijst 1'!$A:$K,2,0))</f>
        <v>Schuurman  Vincent</v>
      </c>
      <c r="C209" s="58" t="str">
        <f>IF($A209="","",VLOOKUP($A209,'Ledenlijst 1'!$A:$K,4,0))</f>
        <v>BV Ellenkamp</v>
      </c>
      <c r="D209" s="58">
        <f>IF($A209="","",VLOOKUP($A209,'Ledenlijst 1'!$A:$K,5,0))</f>
        <v>10435</v>
      </c>
      <c r="E209" s="58" t="s">
        <v>9</v>
      </c>
      <c r="F209" s="59" t="s">
        <v>10</v>
      </c>
      <c r="G209" s="60" t="s">
        <v>11</v>
      </c>
      <c r="H209" s="60">
        <v>1.0269999999999999</v>
      </c>
      <c r="I209" s="60">
        <f t="shared" si="11"/>
        <v>1.0269999999999999</v>
      </c>
      <c r="J209" s="59">
        <v>33</v>
      </c>
      <c r="K209" s="59" t="s">
        <v>2535</v>
      </c>
      <c r="L209" s="59" t="s">
        <v>19</v>
      </c>
      <c r="M209" s="60" t="s">
        <v>11</v>
      </c>
      <c r="N209" s="59" t="s">
        <v>33</v>
      </c>
      <c r="O209" s="121" t="str">
        <f>IF($A209="","",VLOOKUP($A209,'Ledenlijst 1'!$A:$K,3,0))</f>
        <v>M</v>
      </c>
    </row>
    <row r="210" spans="1:16" x14ac:dyDescent="0.3">
      <c r="A210" s="61">
        <v>181042</v>
      </c>
      <c r="B210" s="58" t="str">
        <f>IF($A210="","",VLOOKUP($A210,'Ledenlijst 1'!$A:$K,2,0))</f>
        <v>Schuurman  Vincent</v>
      </c>
      <c r="C210" s="58" t="str">
        <f>IF($A210="","",VLOOKUP($A210,'Ledenlijst 1'!$A:$K,4,0))</f>
        <v>BV Ellenkamp</v>
      </c>
      <c r="D210" s="58">
        <f>IF($A210="","",VLOOKUP($A210,'Ledenlijst 1'!$A:$K,5,0))</f>
        <v>10435</v>
      </c>
      <c r="E210" s="58" t="s">
        <v>31</v>
      </c>
      <c r="F210" s="59" t="s">
        <v>10</v>
      </c>
      <c r="G210" s="60">
        <f>IF($A210="","",VLOOKUP($A210,'comp.C'!$A:$D,4,0))</f>
        <v>2.2250000000000001</v>
      </c>
      <c r="H210" s="60">
        <v>1.5369999999999999</v>
      </c>
      <c r="I210" s="60">
        <f t="shared" si="11"/>
        <v>2.2250000000000001</v>
      </c>
      <c r="J210" s="59">
        <v>60</v>
      </c>
      <c r="K210" s="59" t="s">
        <v>2535</v>
      </c>
      <c r="L210" s="59" t="s">
        <v>12</v>
      </c>
      <c r="M210" s="62" t="s">
        <v>3231</v>
      </c>
      <c r="N210" s="68" t="s">
        <v>33</v>
      </c>
      <c r="O210" s="121" t="str">
        <f>IF($A210="","",VLOOKUP($A210,'Ledenlijst 1'!$A:$K,3,0))</f>
        <v>M</v>
      </c>
    </row>
    <row r="211" spans="1:16" x14ac:dyDescent="0.3">
      <c r="A211" s="57">
        <v>211345</v>
      </c>
      <c r="B211" s="58" t="str">
        <f>IF($A211="","",VLOOKUP($A211,'Ledenlijst 1'!$A:$K,2,0))</f>
        <v>Sessink  Michel</v>
      </c>
      <c r="C211" s="58" t="str">
        <f>IF($A211="","",VLOOKUP($A211,'Ledenlijst 1'!$A:$K,4,0))</f>
        <v>BV B.V.V. '75</v>
      </c>
      <c r="D211" s="58">
        <f>IF($A211="","",VLOOKUP($A211,'Ledenlijst 1'!$A:$K,5,0))</f>
        <v>10517</v>
      </c>
      <c r="E211" s="58" t="s">
        <v>9</v>
      </c>
      <c r="F211" s="59" t="s">
        <v>14</v>
      </c>
      <c r="G211" s="60" t="s">
        <v>11</v>
      </c>
      <c r="H211" s="60">
        <v>1.254</v>
      </c>
      <c r="I211" s="60">
        <f t="shared" si="11"/>
        <v>1.254</v>
      </c>
      <c r="J211" s="59">
        <v>40</v>
      </c>
      <c r="K211" s="59" t="s">
        <v>2535</v>
      </c>
      <c r="L211" s="59" t="s">
        <v>12</v>
      </c>
      <c r="M211" s="60" t="s">
        <v>11</v>
      </c>
      <c r="N211" s="59" t="s">
        <v>13</v>
      </c>
      <c r="O211" s="121" t="str">
        <f>IF($A211="","",VLOOKUP($A211,'Ledenlijst 1'!$A:$K,3,0))</f>
        <v>M</v>
      </c>
      <c r="P211" s="51"/>
    </row>
    <row r="212" spans="1:16" x14ac:dyDescent="0.3">
      <c r="A212" s="61">
        <v>211345</v>
      </c>
      <c r="B212" s="58" t="str">
        <f>IF($A212="","",VLOOKUP($A212,'Ledenlijst 1'!$A:$K,2,0))</f>
        <v>Sessink  Michel</v>
      </c>
      <c r="C212" s="58" t="str">
        <f>IF($A212="","",VLOOKUP($A212,'Ledenlijst 1'!$A:$K,4,0))</f>
        <v>BV B.V.V. '75</v>
      </c>
      <c r="D212" s="58">
        <f>IF($A212="","",VLOOKUP($A212,'Ledenlijst 1'!$A:$K,5,0))</f>
        <v>10517</v>
      </c>
      <c r="E212" s="58" t="s">
        <v>31</v>
      </c>
      <c r="F212" s="59" t="s">
        <v>10</v>
      </c>
      <c r="G212" s="60">
        <f>IF($A212="","",VLOOKUP($A212,'comp.C'!$A:$D,4,0))</f>
        <v>2</v>
      </c>
      <c r="H212" s="60" t="s">
        <v>11</v>
      </c>
      <c r="I212" s="60">
        <f t="shared" si="11"/>
        <v>2</v>
      </c>
      <c r="J212" s="59">
        <v>53</v>
      </c>
      <c r="K212" s="59" t="s">
        <v>2535</v>
      </c>
      <c r="L212" s="59" t="s">
        <v>12</v>
      </c>
      <c r="M212" s="62" t="s">
        <v>33</v>
      </c>
      <c r="N212" s="68" t="s">
        <v>11</v>
      </c>
      <c r="O212" s="121" t="str">
        <f>IF($A212="","",VLOOKUP($A212,'Ledenlijst 1'!$A:$K,3,0))</f>
        <v>M</v>
      </c>
    </row>
    <row r="213" spans="1:16" x14ac:dyDescent="0.3">
      <c r="A213" s="57">
        <v>167657</v>
      </c>
      <c r="B213" s="58" t="str">
        <f>IF($A213="","",VLOOKUP($A213,'Ledenlijst 1'!$A:$K,2,0))</f>
        <v>Setz  Dolf</v>
      </c>
      <c r="C213" s="58" t="str">
        <f>IF($A213="","",VLOOKUP($A213,'Ledenlijst 1'!$A:$K,4,0))</f>
        <v>BV De Driesprong</v>
      </c>
      <c r="D213" s="58">
        <f>IF($A213="","",VLOOKUP($A213,'Ledenlijst 1'!$A:$K,5,0))</f>
        <v>10510</v>
      </c>
      <c r="E213" s="58" t="s">
        <v>9</v>
      </c>
      <c r="F213" s="59" t="s">
        <v>10</v>
      </c>
      <c r="G213" s="60" t="s">
        <v>11</v>
      </c>
      <c r="H213" s="60">
        <v>0.93400000000000005</v>
      </c>
      <c r="I213" s="60">
        <f t="shared" si="11"/>
        <v>0.93400000000000005</v>
      </c>
      <c r="J213" s="59">
        <v>30</v>
      </c>
      <c r="K213" s="59" t="s">
        <v>2535</v>
      </c>
      <c r="L213" s="59" t="s">
        <v>19</v>
      </c>
      <c r="M213" s="60" t="s">
        <v>11</v>
      </c>
      <c r="N213" s="59" t="s">
        <v>33</v>
      </c>
      <c r="O213" s="121" t="str">
        <f>IF($A213="","",VLOOKUP($A213,'Ledenlijst 1'!$A:$K,3,0))</f>
        <v>M</v>
      </c>
    </row>
    <row r="214" spans="1:16" x14ac:dyDescent="0.3">
      <c r="A214" s="57">
        <v>173249</v>
      </c>
      <c r="B214" s="58" t="str">
        <f>IF($A214="","",VLOOKUP($A214,'Ledenlijst 1'!$A:$K,2,0))</f>
        <v>Setz  Monique</v>
      </c>
      <c r="C214" s="58" t="str">
        <f>IF($A214="","",VLOOKUP($A214,'Ledenlijst 1'!$A:$K,4,0))</f>
        <v>BV De Driesprong</v>
      </c>
      <c r="D214" s="58">
        <f>IF($A214="","",VLOOKUP($A214,'Ledenlijst 1'!$A:$K,5,0))</f>
        <v>10510</v>
      </c>
      <c r="E214" s="58" t="s">
        <v>9</v>
      </c>
      <c r="F214" s="59" t="s">
        <v>10</v>
      </c>
      <c r="G214" s="60" t="s">
        <v>11</v>
      </c>
      <c r="H214" s="60">
        <v>0.504</v>
      </c>
      <c r="I214" s="60">
        <f t="shared" si="11"/>
        <v>0.504</v>
      </c>
      <c r="J214" s="59">
        <v>18</v>
      </c>
      <c r="K214" s="59" t="s">
        <v>2535</v>
      </c>
      <c r="L214" s="59" t="s">
        <v>12</v>
      </c>
      <c r="M214" s="60" t="s">
        <v>11</v>
      </c>
      <c r="N214" s="68" t="s">
        <v>33</v>
      </c>
      <c r="O214" s="121" t="str">
        <f>IF($A214="","",VLOOKUP($A214,'Ledenlijst 1'!$A:$K,3,0))</f>
        <v>F</v>
      </c>
    </row>
    <row r="215" spans="1:16" x14ac:dyDescent="0.3">
      <c r="A215" s="57">
        <v>172239</v>
      </c>
      <c r="B215" s="58" t="str">
        <f>IF($A215="","",VLOOKUP($A215,'Ledenlijst 1'!$A:$K,2,0))</f>
        <v>Sloot  Riek</v>
      </c>
      <c r="C215" s="58" t="str">
        <f>IF($A215="","",VLOOKUP($A215,'Ledenlijst 1'!$A:$K,4,0))</f>
        <v>BV Reetmólle</v>
      </c>
      <c r="D215" s="58">
        <f>IF($A215="","",VLOOKUP($A215,'Ledenlijst 1'!$A:$K,5,0))</f>
        <v>10451</v>
      </c>
      <c r="E215" s="58" t="s">
        <v>9</v>
      </c>
      <c r="F215" s="59" t="s">
        <v>10</v>
      </c>
      <c r="G215" s="60" t="s">
        <v>11</v>
      </c>
      <c r="H215" s="60">
        <v>0.58399999999999996</v>
      </c>
      <c r="I215" s="60">
        <f t="shared" si="11"/>
        <v>0.58399999999999996</v>
      </c>
      <c r="J215" s="59">
        <v>18</v>
      </c>
      <c r="K215" s="59" t="s">
        <v>2535</v>
      </c>
      <c r="L215" s="59" t="s">
        <v>12</v>
      </c>
      <c r="M215" s="60" t="s">
        <v>11</v>
      </c>
      <c r="N215" s="59" t="s">
        <v>17</v>
      </c>
      <c r="O215" s="121" t="str">
        <f>IF($A215="","",VLOOKUP($A215,'Ledenlijst 1'!$A:$K,3,0))</f>
        <v>F</v>
      </c>
    </row>
    <row r="216" spans="1:16" x14ac:dyDescent="0.3">
      <c r="A216" s="61">
        <v>172239</v>
      </c>
      <c r="B216" s="58" t="str">
        <f>IF($A216="","",VLOOKUP($A216,'Ledenlijst 1'!$A:$K,2,0))</f>
        <v>Sloot  Riek</v>
      </c>
      <c r="C216" s="58" t="str">
        <f>IF($A216="","",VLOOKUP($A216,'Ledenlijst 1'!$A:$K,4,0))</f>
        <v>BV Reetmólle</v>
      </c>
      <c r="D216" s="58">
        <f>IF($A216="","",VLOOKUP($A216,'Ledenlijst 1'!$A:$K,5,0))</f>
        <v>10451</v>
      </c>
      <c r="E216" s="58" t="s">
        <v>31</v>
      </c>
      <c r="F216" s="59" t="s">
        <v>32</v>
      </c>
      <c r="G216" s="60">
        <f>IF($A216="","",VLOOKUP($A216,'comp.C'!$A:$D,4,0))</f>
        <v>0.90400000000000003</v>
      </c>
      <c r="H216" s="60">
        <v>1.032</v>
      </c>
      <c r="I216" s="60">
        <f t="shared" si="11"/>
        <v>1.032</v>
      </c>
      <c r="J216" s="59">
        <v>35</v>
      </c>
      <c r="K216" s="59" t="s">
        <v>2535</v>
      </c>
      <c r="L216" s="59" t="s">
        <v>12</v>
      </c>
      <c r="M216" s="62" t="s">
        <v>33</v>
      </c>
      <c r="N216" s="68" t="s">
        <v>33</v>
      </c>
      <c r="O216" s="121" t="str">
        <f>IF($A216="","",VLOOKUP($A216,'Ledenlijst 1'!$A:$K,3,0))</f>
        <v>F</v>
      </c>
    </row>
    <row r="217" spans="1:16" x14ac:dyDescent="0.3">
      <c r="A217" s="57">
        <v>101049</v>
      </c>
      <c r="B217" s="58" t="str">
        <f>IF($A217="","",VLOOKUP($A217,'Ledenlijst 1'!$A:$K,2,0))</f>
        <v>Slot  Guus</v>
      </c>
      <c r="C217" s="58" t="str">
        <f>IF($A217="","",VLOOKUP($A217,'Ledenlijst 1'!$A:$K,4,0))</f>
        <v>BV 't Kevelder</v>
      </c>
      <c r="D217" s="58">
        <f>IF($A217="","",VLOOKUP($A217,'Ledenlijst 1'!$A:$K,5,0))</f>
        <v>10438</v>
      </c>
      <c r="E217" s="58" t="s">
        <v>9</v>
      </c>
      <c r="F217" s="59" t="s">
        <v>16</v>
      </c>
      <c r="G217" s="60" t="s">
        <v>11</v>
      </c>
      <c r="H217" s="60">
        <v>1.762</v>
      </c>
      <c r="I217" s="60">
        <f t="shared" si="11"/>
        <v>1.762</v>
      </c>
      <c r="J217" s="59">
        <v>55</v>
      </c>
      <c r="K217" s="59" t="s">
        <v>2535</v>
      </c>
      <c r="L217" s="59" t="s">
        <v>12</v>
      </c>
      <c r="M217" s="60" t="s">
        <v>11</v>
      </c>
      <c r="N217" s="59" t="s">
        <v>33</v>
      </c>
      <c r="O217" s="121" t="str">
        <f>IF($A217="","",VLOOKUP($A217,'Ledenlijst 1'!$A:$K,3,0))</f>
        <v>M</v>
      </c>
    </row>
    <row r="218" spans="1:16" x14ac:dyDescent="0.3">
      <c r="A218" s="61">
        <v>101049</v>
      </c>
      <c r="B218" s="58" t="str">
        <f>IF($A218="","",VLOOKUP($A218,'Ledenlijst 1'!$A:$K,2,0))</f>
        <v>Slot  Guus</v>
      </c>
      <c r="C218" s="58" t="str">
        <f>IF($A218="","",VLOOKUP($A218,'Ledenlijst 1'!$A:$K,4,0))</f>
        <v>BV 't Kevelder</v>
      </c>
      <c r="D218" s="58">
        <f>IF($A218="","",VLOOKUP($A218,'Ledenlijst 1'!$A:$K,5,0))</f>
        <v>10438</v>
      </c>
      <c r="E218" s="58" t="s">
        <v>3230</v>
      </c>
      <c r="F218" s="59" t="s">
        <v>14</v>
      </c>
      <c r="G218" s="60" t="str">
        <f>IF($A218="","",VLOOKUP($A218,'comp.B'!$A:$D,4,0))</f>
        <v>n.v.t.</v>
      </c>
      <c r="H218" s="60">
        <v>0.43</v>
      </c>
      <c r="I218" s="60">
        <f t="shared" si="11"/>
        <v>0.43</v>
      </c>
      <c r="J218" s="59">
        <v>25</v>
      </c>
      <c r="K218" s="59" t="s">
        <v>2535</v>
      </c>
      <c r="L218" s="59" t="s">
        <v>12</v>
      </c>
      <c r="M218" s="62" t="s">
        <v>11</v>
      </c>
      <c r="N218" s="59" t="s">
        <v>13</v>
      </c>
      <c r="O218" s="121" t="str">
        <f>IF($A218="","",VLOOKUP($A218,'Ledenlijst 1'!$A:$K,3,0))</f>
        <v>M</v>
      </c>
    </row>
    <row r="219" spans="1:16" x14ac:dyDescent="0.3">
      <c r="A219" s="61">
        <v>101049</v>
      </c>
      <c r="B219" s="58" t="str">
        <f>IF($A219="","",VLOOKUP($A219,'Ledenlijst 1'!$A:$K,2,0))</f>
        <v>Slot  Guus</v>
      </c>
      <c r="C219" s="58" t="str">
        <f>IF($A219="","",VLOOKUP($A219,'Ledenlijst 1'!$A:$K,4,0))</f>
        <v>BV 't Kevelder</v>
      </c>
      <c r="D219" s="58">
        <f>IF($A219="","",VLOOKUP($A219,'Ledenlijst 1'!$A:$K,5,0))</f>
        <v>10438</v>
      </c>
      <c r="E219" s="58" t="s">
        <v>2533</v>
      </c>
      <c r="F219" s="59" t="s">
        <v>16</v>
      </c>
      <c r="G219" s="60" t="str">
        <f>IF($A219="","",VLOOKUP($A219,'comp.A'!$A:$D,4,0))</f>
        <v>n.v.t.</v>
      </c>
      <c r="H219" s="60">
        <v>0.35499999999999998</v>
      </c>
      <c r="I219" s="60">
        <f t="shared" si="11"/>
        <v>0.35499999999999998</v>
      </c>
      <c r="J219" s="59">
        <v>18</v>
      </c>
      <c r="K219" s="59" t="s">
        <v>2535</v>
      </c>
      <c r="L219" s="59" t="s">
        <v>12</v>
      </c>
      <c r="M219" s="62" t="s">
        <v>11</v>
      </c>
      <c r="N219" s="68" t="s">
        <v>13</v>
      </c>
      <c r="O219" s="121" t="str">
        <f>IF($A219="","",VLOOKUP($A219,'Ledenlijst 1'!$A:$K,3,0))</f>
        <v>M</v>
      </c>
    </row>
    <row r="220" spans="1:16" x14ac:dyDescent="0.3">
      <c r="A220" s="61">
        <v>101049</v>
      </c>
      <c r="B220" s="58" t="str">
        <f>IF($A220="","",VLOOKUP($A220,'Ledenlijst 1'!$A:$K,2,0))</f>
        <v>Slot  Guus</v>
      </c>
      <c r="C220" s="58" t="str">
        <f>IF($A220="","",VLOOKUP($A220,'Ledenlijst 1'!$A:$K,4,0))</f>
        <v>BV 't Kevelder</v>
      </c>
      <c r="D220" s="58">
        <f>IF($A220="","",VLOOKUP($A220,'Ledenlijst 1'!$A:$K,5,0))</f>
        <v>10438</v>
      </c>
      <c r="E220" s="58" t="s">
        <v>31</v>
      </c>
      <c r="F220" s="59" t="s">
        <v>16</v>
      </c>
      <c r="G220" s="60">
        <f>IF($A220="","",VLOOKUP($A220,'comp.C'!$A:$D,4,0))</f>
        <v>3.585</v>
      </c>
      <c r="H220" s="60">
        <v>4.3949999999999996</v>
      </c>
      <c r="I220" s="60">
        <f t="shared" si="11"/>
        <v>4.3949999999999996</v>
      </c>
      <c r="J220" s="59">
        <v>125</v>
      </c>
      <c r="K220" s="59" t="s">
        <v>2535</v>
      </c>
      <c r="L220" s="59" t="s">
        <v>25</v>
      </c>
      <c r="M220" s="62" t="s">
        <v>33</v>
      </c>
      <c r="N220" s="59" t="s">
        <v>33</v>
      </c>
      <c r="O220" s="121" t="str">
        <f>IF($A220="","",VLOOKUP($A220,'Ledenlijst 1'!$A:$K,3,0))</f>
        <v>M</v>
      </c>
    </row>
    <row r="221" spans="1:16" x14ac:dyDescent="0.3">
      <c r="A221" s="61">
        <v>206339</v>
      </c>
      <c r="B221" s="58" t="str">
        <f>IF($A221="","",VLOOKUP($A221,'Ledenlijst 1'!$A:$K,2,0))</f>
        <v>Spieker  Leo</v>
      </c>
      <c r="C221" s="58" t="str">
        <f>IF($A221="","",VLOOKUP($A221,'Ledenlijst 1'!$A:$K,4,0))</f>
        <v>BV 't Kevelder</v>
      </c>
      <c r="D221" s="58">
        <f>IF($A221="","",VLOOKUP($A221,'Ledenlijst 1'!$A:$K,5,0))</f>
        <v>10438</v>
      </c>
      <c r="E221" s="58" t="s">
        <v>31</v>
      </c>
      <c r="F221" s="59" t="s">
        <v>14</v>
      </c>
      <c r="G221" s="60">
        <f>IF($A221="","",VLOOKUP($A221,'comp.C'!$A:$D,4,0))</f>
        <v>3.0979999999999999</v>
      </c>
      <c r="H221" s="60">
        <v>2.74</v>
      </c>
      <c r="I221" s="60">
        <f t="shared" si="11"/>
        <v>3.0979999999999999</v>
      </c>
      <c r="J221" s="59">
        <v>90</v>
      </c>
      <c r="K221" s="59" t="s">
        <v>2535</v>
      </c>
      <c r="L221" s="59" t="s">
        <v>12</v>
      </c>
      <c r="M221" s="62" t="s">
        <v>33</v>
      </c>
      <c r="N221" s="59" t="s">
        <v>33</v>
      </c>
      <c r="O221" s="121" t="str">
        <f>IF($A221="","",VLOOKUP($A221,'Ledenlijst 1'!$A:$K,3,0))</f>
        <v>M</v>
      </c>
    </row>
    <row r="222" spans="1:16" x14ac:dyDescent="0.3">
      <c r="A222" s="57">
        <v>138145</v>
      </c>
      <c r="B222" s="58" t="str">
        <f>IF($A222="","",VLOOKUP($A222,'Ledenlijst 1'!$A:$K,2,0))</f>
        <v>Stienezen  Richard</v>
      </c>
      <c r="C222" s="58" t="str">
        <f>IF($A222="","",VLOOKUP($A222,'Ledenlijst 1'!$A:$K,4,0))</f>
        <v>BV B.V.V. '75</v>
      </c>
      <c r="D222" s="58">
        <f>IF($A222="","",VLOOKUP($A222,'Ledenlijst 1'!$A:$K,5,0))</f>
        <v>10517</v>
      </c>
      <c r="E222" s="58" t="s">
        <v>9</v>
      </c>
      <c r="F222" s="59" t="s">
        <v>14</v>
      </c>
      <c r="G222" s="60" t="s">
        <v>11</v>
      </c>
      <c r="H222" s="60">
        <v>1.361</v>
      </c>
      <c r="I222" s="60">
        <f t="shared" si="11"/>
        <v>1.361</v>
      </c>
      <c r="J222" s="59">
        <v>40</v>
      </c>
      <c r="K222" s="59" t="s">
        <v>2535</v>
      </c>
      <c r="L222" s="59" t="s">
        <v>12</v>
      </c>
      <c r="M222" s="60" t="s">
        <v>11</v>
      </c>
      <c r="N222" s="68" t="s">
        <v>13</v>
      </c>
      <c r="O222" s="121" t="str">
        <f>IF($A222="","",VLOOKUP($A222,'Ledenlijst 1'!$A:$K,3,0))</f>
        <v>M</v>
      </c>
    </row>
    <row r="223" spans="1:16" x14ac:dyDescent="0.3">
      <c r="A223" s="61">
        <v>138145</v>
      </c>
      <c r="B223" s="58" t="str">
        <f>IF($A223="","",VLOOKUP($A223,'Ledenlijst 1'!$A:$K,2,0))</f>
        <v>Stienezen  Richard</v>
      </c>
      <c r="C223" s="58" t="str">
        <f>IF($A223="","",VLOOKUP($A223,'Ledenlijst 1'!$A:$K,4,0))</f>
        <v>BV B.V.V. '75</v>
      </c>
      <c r="D223" s="58">
        <f>IF($A223="","",VLOOKUP($A223,'Ledenlijst 1'!$A:$K,5,0))</f>
        <v>10517</v>
      </c>
      <c r="E223" s="58" t="s">
        <v>31</v>
      </c>
      <c r="F223" s="59" t="s">
        <v>10</v>
      </c>
      <c r="G223" s="60">
        <f>IF($A223="","",VLOOKUP($A223,'comp.C'!$A:$D,4,0))</f>
        <v>2.2570000000000001</v>
      </c>
      <c r="H223" s="60">
        <v>2.153</v>
      </c>
      <c r="I223" s="60">
        <f t="shared" si="11"/>
        <v>2.2570000000000001</v>
      </c>
      <c r="J223" s="59">
        <v>60</v>
      </c>
      <c r="K223" s="59" t="s">
        <v>2535</v>
      </c>
      <c r="L223" s="59" t="s">
        <v>19</v>
      </c>
      <c r="M223" s="62" t="s">
        <v>33</v>
      </c>
      <c r="N223" s="68" t="s">
        <v>13</v>
      </c>
      <c r="O223" s="121" t="str">
        <f>IF($A223="","",VLOOKUP($A223,'Ledenlijst 1'!$A:$K,3,0))</f>
        <v>M</v>
      </c>
    </row>
    <row r="224" spans="1:16" x14ac:dyDescent="0.3">
      <c r="A224" s="69">
        <v>104613</v>
      </c>
      <c r="B224" s="58" t="str">
        <f>IF($A224="","",VLOOKUP($A224,'Ledenlijst 1'!$A:$K,2,0))</f>
        <v>Stoffer  Willem</v>
      </c>
      <c r="C224" s="58" t="str">
        <f>IF($A224="","",VLOOKUP($A224,'Ledenlijst 1'!$A:$K,4,0))</f>
        <v>BV De Leeuw</v>
      </c>
      <c r="D224" s="58">
        <f>IF($A224="","",VLOOKUP($A224,'Ledenlijst 1'!$A:$K,5,0))</f>
        <v>10513</v>
      </c>
      <c r="E224" s="58" t="s">
        <v>9</v>
      </c>
      <c r="F224" s="59" t="s">
        <v>10</v>
      </c>
      <c r="G224" s="60" t="s">
        <v>11</v>
      </c>
      <c r="H224" s="60">
        <v>0.623</v>
      </c>
      <c r="I224" s="60">
        <f t="shared" si="11"/>
        <v>0.623</v>
      </c>
      <c r="J224" s="59">
        <v>21</v>
      </c>
      <c r="K224" s="59" t="s">
        <v>2535</v>
      </c>
      <c r="L224" s="59" t="s">
        <v>12</v>
      </c>
      <c r="M224" s="60" t="s">
        <v>11</v>
      </c>
      <c r="N224" s="59" t="s">
        <v>13</v>
      </c>
      <c r="O224" s="121" t="str">
        <f>IF($A224="","",VLOOKUP($A224,'Ledenlijst 1'!$A:$K,3,0))</f>
        <v>M</v>
      </c>
    </row>
    <row r="225" spans="1:15" x14ac:dyDescent="0.3">
      <c r="A225" s="61">
        <v>104613</v>
      </c>
      <c r="B225" s="58" t="str">
        <f>IF($A225="","",VLOOKUP($A225,'Ledenlijst 1'!$A:$K,2,0))</f>
        <v>Stoffer  Willem</v>
      </c>
      <c r="C225" s="58" t="str">
        <f>IF($A225="","",VLOOKUP($A225,'Ledenlijst 1'!$A:$K,4,0))</f>
        <v>BV De Leeuw</v>
      </c>
      <c r="D225" s="58">
        <f>IF($A225="","",VLOOKUP($A225,'Ledenlijst 1'!$A:$K,5,0))</f>
        <v>10513</v>
      </c>
      <c r="E225" s="58" t="s">
        <v>3230</v>
      </c>
      <c r="F225" s="59" t="s">
        <v>10</v>
      </c>
      <c r="G225" s="60" t="str">
        <f>IF($A225="","",VLOOKUP($A225,'comp.B'!$A:$D,4,0))</f>
        <v>n.v.t.</v>
      </c>
      <c r="H225" s="64">
        <v>0.28000000000000003</v>
      </c>
      <c r="I225" s="60">
        <f t="shared" si="11"/>
        <v>0.28000000000000003</v>
      </c>
      <c r="J225" s="59">
        <v>15</v>
      </c>
      <c r="K225" s="59" t="s">
        <v>2535</v>
      </c>
      <c r="L225" s="59" t="s">
        <v>12</v>
      </c>
      <c r="M225" s="62" t="s">
        <v>11</v>
      </c>
      <c r="N225" s="59" t="s">
        <v>13</v>
      </c>
      <c r="O225" s="121" t="str">
        <f>IF($A225="","",VLOOKUP($A225,'Ledenlijst 1'!$A:$K,3,0))</f>
        <v>M</v>
      </c>
    </row>
    <row r="226" spans="1:15" x14ac:dyDescent="0.3">
      <c r="A226" s="61">
        <v>104613</v>
      </c>
      <c r="B226" s="58" t="str">
        <f>IF($A226="","",VLOOKUP($A226,'Ledenlijst 1'!$A:$K,2,0))</f>
        <v>Stoffer  Willem</v>
      </c>
      <c r="C226" s="58" t="str">
        <f>IF($A226="","",VLOOKUP($A226,'Ledenlijst 1'!$A:$K,4,0))</f>
        <v>BV De Leeuw</v>
      </c>
      <c r="D226" s="58">
        <f>IF($A226="","",VLOOKUP($A226,'Ledenlijst 1'!$A:$K,5,0))</f>
        <v>10513</v>
      </c>
      <c r="E226" s="58" t="s">
        <v>31</v>
      </c>
      <c r="F226" s="59" t="s">
        <v>32</v>
      </c>
      <c r="G226" s="60">
        <f>IF($A226="","",VLOOKUP($A226,'comp.C'!$A:$D,4,0))</f>
        <v>0.876</v>
      </c>
      <c r="H226" s="60">
        <v>0.84799999999999998</v>
      </c>
      <c r="I226" s="60">
        <f t="shared" si="11"/>
        <v>0.876</v>
      </c>
      <c r="J226" s="59">
        <v>31</v>
      </c>
      <c r="K226" s="59" t="s">
        <v>2535</v>
      </c>
      <c r="L226" s="59" t="s">
        <v>12</v>
      </c>
      <c r="M226" s="62" t="s">
        <v>33</v>
      </c>
      <c r="N226" s="68" t="s">
        <v>13</v>
      </c>
      <c r="O226" s="121" t="str">
        <f>IF($A226="","",VLOOKUP($A226,'Ledenlijst 1'!$A:$K,3,0))</f>
        <v>M</v>
      </c>
    </row>
    <row r="227" spans="1:15" x14ac:dyDescent="0.3">
      <c r="A227" s="57">
        <v>104799</v>
      </c>
      <c r="B227" s="58" t="str">
        <f>IF($A227="","",VLOOKUP($A227,'Ledenlijst 1'!$A:$K,2,0))</f>
        <v>Temmink  Alex</v>
      </c>
      <c r="C227" s="58" t="str">
        <f>IF($A227="","",VLOOKUP($A227,'Ledenlijst 1'!$A:$K,4,0))</f>
        <v>BV Reetmólle</v>
      </c>
      <c r="D227" s="58">
        <f>IF($A227="","",VLOOKUP($A227,'Ledenlijst 1'!$A:$K,5,0))</f>
        <v>10451</v>
      </c>
      <c r="E227" s="58" t="s">
        <v>9</v>
      </c>
      <c r="F227" s="59" t="s">
        <v>10</v>
      </c>
      <c r="G227" s="60" t="s">
        <v>11</v>
      </c>
      <c r="H227" s="60">
        <v>0.60199999999999998</v>
      </c>
      <c r="I227" s="60">
        <f t="shared" si="11"/>
        <v>0.60199999999999998</v>
      </c>
      <c r="J227" s="59">
        <v>21</v>
      </c>
      <c r="K227" s="59" t="s">
        <v>2530</v>
      </c>
      <c r="L227" s="59" t="s">
        <v>12</v>
      </c>
      <c r="M227" s="60" t="s">
        <v>11</v>
      </c>
      <c r="N227" s="59" t="s">
        <v>17</v>
      </c>
      <c r="O227" s="121" t="str">
        <f>IF($A227="","",VLOOKUP($A227,'Ledenlijst 1'!$A:$K,3,0))</f>
        <v>M</v>
      </c>
    </row>
    <row r="228" spans="1:15" x14ac:dyDescent="0.3">
      <c r="A228" s="57">
        <v>148096</v>
      </c>
      <c r="B228" s="58" t="str">
        <f>IF($A228="","",VLOOKUP($A228,'Ledenlijst 1'!$A:$K,2,0))</f>
        <v>Temmink  Ineke</v>
      </c>
      <c r="C228" s="58" t="str">
        <f>IF($A228="","",VLOOKUP($A228,'Ledenlijst 1'!$A:$K,4,0))</f>
        <v>BV Reetmólle</v>
      </c>
      <c r="D228" s="58">
        <f>IF($A228="","",VLOOKUP($A228,'Ledenlijst 1'!$A:$K,5,0))</f>
        <v>10451</v>
      </c>
      <c r="E228" s="58" t="s">
        <v>9</v>
      </c>
      <c r="F228" s="59" t="s">
        <v>10</v>
      </c>
      <c r="G228" s="60" t="s">
        <v>11</v>
      </c>
      <c r="H228" s="60">
        <v>0.66</v>
      </c>
      <c r="I228" s="60">
        <f t="shared" si="11"/>
        <v>0.66</v>
      </c>
      <c r="J228" s="59">
        <v>21</v>
      </c>
      <c r="K228" s="59" t="s">
        <v>2535</v>
      </c>
      <c r="L228" s="59" t="s">
        <v>12</v>
      </c>
      <c r="M228" s="60" t="s">
        <v>11</v>
      </c>
      <c r="N228" s="59" t="s">
        <v>33</v>
      </c>
      <c r="O228" s="121" t="str">
        <f>IF($A228="","",VLOOKUP($A228,'Ledenlijst 1'!$A:$K,3,0))</f>
        <v>F</v>
      </c>
    </row>
    <row r="229" spans="1:15" x14ac:dyDescent="0.3">
      <c r="A229" s="61">
        <v>148096</v>
      </c>
      <c r="B229" s="58" t="str">
        <f>IF($A229="","",VLOOKUP($A229,'Ledenlijst 1'!$A:$K,2,0))</f>
        <v>Temmink  Ineke</v>
      </c>
      <c r="C229" s="58" t="str">
        <f>IF($A229="","",VLOOKUP($A229,'Ledenlijst 1'!$A:$K,4,0))</f>
        <v>BV Reetmólle</v>
      </c>
      <c r="D229" s="58">
        <f>IF($A229="","",VLOOKUP($A229,'Ledenlijst 1'!$A:$K,5,0))</f>
        <v>10451</v>
      </c>
      <c r="E229" s="58" t="s">
        <v>31</v>
      </c>
      <c r="F229" s="59" t="s">
        <v>32</v>
      </c>
      <c r="G229" s="60">
        <f>IF($A229="","",VLOOKUP($A229,'comp.C'!$A:$D,4,0))</f>
        <v>1.149</v>
      </c>
      <c r="H229" s="60">
        <v>1.212</v>
      </c>
      <c r="I229" s="60">
        <f t="shared" si="11"/>
        <v>1.212</v>
      </c>
      <c r="J229" s="59">
        <v>39</v>
      </c>
      <c r="K229" s="59" t="s">
        <v>2535</v>
      </c>
      <c r="L229" s="59" t="s">
        <v>12</v>
      </c>
      <c r="M229" s="62" t="s">
        <v>33</v>
      </c>
      <c r="N229" s="68" t="s">
        <v>33</v>
      </c>
      <c r="O229" s="121" t="str">
        <f>IF($A229="","",VLOOKUP($A229,'Ledenlijst 1'!$A:$K,3,0))</f>
        <v>F</v>
      </c>
    </row>
    <row r="230" spans="1:15" x14ac:dyDescent="0.3">
      <c r="A230" s="61">
        <v>216714</v>
      </c>
      <c r="B230" s="58" t="str">
        <f>IF($A230="","",VLOOKUP($A230,'Ledenlijst 1'!$A:$K,2,0))</f>
        <v>Temmink  Theo</v>
      </c>
      <c r="C230" s="58" t="str">
        <f>IF($A230="","",VLOOKUP($A230,'Ledenlijst 1'!$A:$K,4,0))</f>
        <v>BV 't Stuupke</v>
      </c>
      <c r="D230" s="58">
        <f>IF($A230="","",VLOOKUP($A230,'Ledenlijst 1'!$A:$K,5,0))</f>
        <v>11216</v>
      </c>
      <c r="E230" s="58" t="s">
        <v>31</v>
      </c>
      <c r="F230" s="59" t="s">
        <v>16</v>
      </c>
      <c r="G230" s="60">
        <f>IF($A230="","",VLOOKUP($A230,'comp.C'!$A:$D,4,0))</f>
        <v>4.9180000000000001</v>
      </c>
      <c r="H230" s="60">
        <v>6.1980000000000004</v>
      </c>
      <c r="I230" s="60">
        <f t="shared" si="11"/>
        <v>6.1980000000000004</v>
      </c>
      <c r="J230" s="59">
        <v>125</v>
      </c>
      <c r="K230" s="59" t="s">
        <v>2535</v>
      </c>
      <c r="L230" s="59" t="s">
        <v>12</v>
      </c>
      <c r="M230" s="62" t="s">
        <v>33</v>
      </c>
      <c r="N230" s="59" t="s">
        <v>33</v>
      </c>
      <c r="O230" s="121" t="str">
        <f>IF($A230="","",VLOOKUP($A230,'Ledenlijst 1'!$A:$K,3,0))</f>
        <v>M</v>
      </c>
    </row>
    <row r="231" spans="1:15" x14ac:dyDescent="0.3">
      <c r="A231" s="57">
        <v>128449</v>
      </c>
      <c r="B231" s="58" t="str">
        <f>IF($A231="","",VLOOKUP($A231,'Ledenlijst 1'!$A:$K,2,0))</f>
        <v>Teselink  Laurens</v>
      </c>
      <c r="C231" s="58" t="str">
        <f>IF($A231="","",VLOOKUP($A231,'Ledenlijst 1'!$A:$K,4,0))</f>
        <v>BV Ellenkamp</v>
      </c>
      <c r="D231" s="58">
        <f>IF($A231="","",VLOOKUP($A231,'Ledenlijst 1'!$A:$K,5,0))</f>
        <v>10435</v>
      </c>
      <c r="E231" s="58" t="s">
        <v>9</v>
      </c>
      <c r="F231" s="59" t="s">
        <v>10</v>
      </c>
      <c r="G231" s="60" t="s">
        <v>11</v>
      </c>
      <c r="H231" s="60">
        <v>1.1850000000000001</v>
      </c>
      <c r="I231" s="60">
        <f t="shared" si="11"/>
        <v>1.1850000000000001</v>
      </c>
      <c r="J231" s="59">
        <v>36</v>
      </c>
      <c r="K231" s="59" t="s">
        <v>2535</v>
      </c>
      <c r="L231" s="59" t="s">
        <v>19</v>
      </c>
      <c r="M231" s="60" t="s">
        <v>11</v>
      </c>
      <c r="N231" s="68" t="s">
        <v>33</v>
      </c>
      <c r="O231" s="121" t="str">
        <f>IF($A231="","",VLOOKUP($A231,'Ledenlijst 1'!$A:$K,3,0))</f>
        <v>M</v>
      </c>
    </row>
    <row r="232" spans="1:15" x14ac:dyDescent="0.3">
      <c r="A232" s="61">
        <v>128449</v>
      </c>
      <c r="B232" s="58" t="str">
        <f>IF($A232="","",VLOOKUP($A232,'Ledenlijst 1'!$A:$K,2,0))</f>
        <v>Teselink  Laurens</v>
      </c>
      <c r="C232" s="58" t="str">
        <f>IF($A232="","",VLOOKUP($A232,'Ledenlijst 1'!$A:$K,4,0))</f>
        <v>BV Ellenkamp</v>
      </c>
      <c r="D232" s="58">
        <f>IF($A232="","",VLOOKUP($A232,'Ledenlijst 1'!$A:$K,5,0))</f>
        <v>10435</v>
      </c>
      <c r="E232" s="58" t="s">
        <v>31</v>
      </c>
      <c r="F232" s="59" t="s">
        <v>10</v>
      </c>
      <c r="G232" s="60">
        <f>IF($A232="","",VLOOKUP($A232,'comp.C'!$A:$D,4,0))</f>
        <v>2.1720000000000002</v>
      </c>
      <c r="H232" s="60">
        <v>1.9350000000000001</v>
      </c>
      <c r="I232" s="60">
        <f t="shared" si="11"/>
        <v>2.1720000000000002</v>
      </c>
      <c r="J232" s="59">
        <v>55</v>
      </c>
      <c r="K232" s="59" t="s">
        <v>2535</v>
      </c>
      <c r="L232" s="59" t="s">
        <v>12</v>
      </c>
      <c r="M232" s="62" t="s">
        <v>33</v>
      </c>
      <c r="N232" s="59" t="s">
        <v>33</v>
      </c>
      <c r="O232" s="121" t="str">
        <f>IF($A232="","",VLOOKUP($A232,'Ledenlijst 1'!$A:$K,3,0))</f>
        <v>M</v>
      </c>
    </row>
    <row r="233" spans="1:15" x14ac:dyDescent="0.3">
      <c r="A233" s="57">
        <v>264088</v>
      </c>
      <c r="B233" s="58" t="str">
        <f>IF($A233="","",VLOOKUP($A233,'Ledenlijst 1'!$A:$K,2,0))</f>
        <v>Teunissen  Dick</v>
      </c>
      <c r="C233" s="58" t="str">
        <f>IF($A233="","",VLOOKUP($A233,'Ledenlijst 1'!$A:$K,4,0))</f>
        <v>BV Ellenkamp</v>
      </c>
      <c r="D233" s="58">
        <f>IF($A233="","",VLOOKUP($A233,'Ledenlijst 1'!$A:$K,5,0))</f>
        <v>10435</v>
      </c>
      <c r="E233" s="58" t="s">
        <v>9</v>
      </c>
      <c r="F233" s="59" t="s">
        <v>10</v>
      </c>
      <c r="G233" s="60" t="s">
        <v>11</v>
      </c>
      <c r="H233" s="60">
        <v>0.78300000000000003</v>
      </c>
      <c r="I233" s="60">
        <f t="shared" ref="I233:I264" si="12">MAX(G233,H233)</f>
        <v>0.78300000000000003</v>
      </c>
      <c r="J233" s="59">
        <v>24</v>
      </c>
      <c r="K233" s="59" t="s">
        <v>2535</v>
      </c>
      <c r="L233" s="59" t="s">
        <v>12</v>
      </c>
      <c r="M233" s="60" t="s">
        <v>11</v>
      </c>
      <c r="N233" s="59" t="s">
        <v>33</v>
      </c>
      <c r="O233" s="121" t="str">
        <f>IF($A233="","",VLOOKUP($A233,'Ledenlijst 1'!$A:$K,3,0))</f>
        <v>M</v>
      </c>
    </row>
    <row r="234" spans="1:15" x14ac:dyDescent="0.3">
      <c r="A234" s="61">
        <v>264088</v>
      </c>
      <c r="B234" s="58" t="str">
        <f>IF($A234="","",VLOOKUP($A234,'Ledenlijst 1'!$A:$K,2,0))</f>
        <v>Teunissen  Dick</v>
      </c>
      <c r="C234" s="58" t="str">
        <f>IF($A234="","",VLOOKUP($A234,'Ledenlijst 1'!$A:$K,4,0))</f>
        <v>BV Ellenkamp</v>
      </c>
      <c r="D234" s="58">
        <f>IF($A234="","",VLOOKUP($A234,'Ledenlijst 1'!$A:$K,5,0))</f>
        <v>10435</v>
      </c>
      <c r="E234" s="58" t="s">
        <v>31</v>
      </c>
      <c r="F234" s="59" t="s">
        <v>10</v>
      </c>
      <c r="G234" s="60">
        <f>IF($A234="","",VLOOKUP($A234,'comp.C'!$A:$D,4,0))</f>
        <v>1.575</v>
      </c>
      <c r="H234" s="60">
        <v>1.5389999999999999</v>
      </c>
      <c r="I234" s="60">
        <f t="shared" si="12"/>
        <v>1.575</v>
      </c>
      <c r="J234" s="59">
        <v>45</v>
      </c>
      <c r="K234" s="59" t="s">
        <v>2535</v>
      </c>
      <c r="L234" s="59" t="s">
        <v>19</v>
      </c>
      <c r="M234" s="62" t="s">
        <v>33</v>
      </c>
      <c r="N234" s="68" t="s">
        <v>33</v>
      </c>
      <c r="O234" s="121" t="str">
        <f>IF($A234="","",VLOOKUP($A234,'Ledenlijst 1'!$A:$K,3,0))</f>
        <v>M</v>
      </c>
    </row>
    <row r="235" spans="1:15" x14ac:dyDescent="0.3">
      <c r="A235" s="61">
        <v>156317</v>
      </c>
      <c r="B235" s="58" t="str">
        <f>IF($A235="","",VLOOKUP($A235,'Ledenlijst 1'!$A:$K,2,0))</f>
        <v>Theissen  Emon</v>
      </c>
      <c r="C235" s="58" t="str">
        <f>IF($A235="","",VLOOKUP($A235,'Ledenlijst 1'!$A:$K,4,0))</f>
        <v>BC Ivoor Groenlo</v>
      </c>
      <c r="D235" s="58">
        <f>IF($A235="","",VLOOKUP($A235,'Ledenlijst 1'!$A:$K,5,0))</f>
        <v>10443</v>
      </c>
      <c r="E235" s="58" t="s">
        <v>3230</v>
      </c>
      <c r="F235" s="59" t="s">
        <v>16</v>
      </c>
      <c r="G235" s="60">
        <f>IF($A235="","",VLOOKUP($A235,'comp.B'!$A:$D,4,0))</f>
        <v>0.58399999999999996</v>
      </c>
      <c r="H235" s="60">
        <v>0.61199999999999999</v>
      </c>
      <c r="I235" s="60">
        <f t="shared" si="12"/>
        <v>0.61199999999999999</v>
      </c>
      <c r="J235" s="59">
        <v>30</v>
      </c>
      <c r="K235" s="59" t="s">
        <v>2535</v>
      </c>
      <c r="L235" s="59" t="s">
        <v>12</v>
      </c>
      <c r="M235" s="62" t="s">
        <v>33</v>
      </c>
      <c r="N235" s="59" t="s">
        <v>33</v>
      </c>
      <c r="O235" s="121" t="str">
        <f>IF($A235="","",VLOOKUP($A235,'Ledenlijst 1'!$A:$K,3,0))</f>
        <v>M</v>
      </c>
    </row>
    <row r="236" spans="1:15" x14ac:dyDescent="0.3">
      <c r="A236" s="61">
        <v>156317</v>
      </c>
      <c r="B236" s="58" t="str">
        <f>IF($A236="","",VLOOKUP($A236,'Ledenlijst 1'!$A:$K,2,0))</f>
        <v>Theissen  Emon</v>
      </c>
      <c r="C236" s="58" t="str">
        <f>IF($A236="","",VLOOKUP($A236,'Ledenlijst 1'!$A:$K,4,0))</f>
        <v>BC Ivoor Groenlo</v>
      </c>
      <c r="D236" s="58">
        <f>IF($A236="","",VLOOKUP($A236,'Ledenlijst 1'!$A:$K,5,0))</f>
        <v>10443</v>
      </c>
      <c r="E236" s="58" t="s">
        <v>2533</v>
      </c>
      <c r="F236" s="59" t="s">
        <v>18</v>
      </c>
      <c r="G236" s="60" t="str">
        <f>IF($A236="","",VLOOKUP($A236,'comp.A'!$A:$D,4,0))</f>
        <v>n.v.t.</v>
      </c>
      <c r="H236" s="64">
        <v>0.42499999999999999</v>
      </c>
      <c r="I236" s="60">
        <f t="shared" si="12"/>
        <v>0.42499999999999999</v>
      </c>
      <c r="J236" s="59">
        <v>25</v>
      </c>
      <c r="K236" s="59" t="s">
        <v>2535</v>
      </c>
      <c r="L236" s="59" t="s">
        <v>12</v>
      </c>
      <c r="M236" s="62" t="s">
        <v>11</v>
      </c>
      <c r="N236" s="59" t="s">
        <v>33</v>
      </c>
      <c r="O236" s="121" t="str">
        <f>IF($A236="","",VLOOKUP($A236,'Ledenlijst 1'!$A:$K,3,0))</f>
        <v>M</v>
      </c>
    </row>
    <row r="237" spans="1:15" x14ac:dyDescent="0.3">
      <c r="A237" s="57">
        <v>167186</v>
      </c>
      <c r="B237" s="58" t="str">
        <f>IF($A237="","",VLOOKUP($A237,'Ledenlijst 1'!$A:$K,2,0))</f>
        <v>Tijdink  Jan</v>
      </c>
      <c r="C237" s="58" t="str">
        <f>IF($A237="","",VLOOKUP($A237,'Ledenlijst 1'!$A:$K,4,0))</f>
        <v>BV Wenters</v>
      </c>
      <c r="D237" s="58">
        <f>IF($A237="","",VLOOKUP($A237,'Ledenlijst 1'!$A:$K,5,0))</f>
        <v>10512</v>
      </c>
      <c r="E237" s="58" t="s">
        <v>9</v>
      </c>
      <c r="F237" s="59" t="s">
        <v>18</v>
      </c>
      <c r="G237" s="60" t="s">
        <v>11</v>
      </c>
      <c r="H237" s="60">
        <v>2.6419999999999999</v>
      </c>
      <c r="I237" s="60">
        <f t="shared" si="12"/>
        <v>2.6419999999999999</v>
      </c>
      <c r="J237" s="59">
        <v>75</v>
      </c>
      <c r="K237" s="59" t="s">
        <v>2535</v>
      </c>
      <c r="L237" s="59" t="s">
        <v>12</v>
      </c>
      <c r="M237" s="60" t="s">
        <v>11</v>
      </c>
      <c r="N237" s="59" t="s">
        <v>13</v>
      </c>
      <c r="O237" s="121" t="str">
        <f>IF($A237="","",VLOOKUP($A237,'Ledenlijst 1'!$A:$K,3,0))</f>
        <v>M</v>
      </c>
    </row>
    <row r="238" spans="1:15" x14ac:dyDescent="0.3">
      <c r="A238" s="61">
        <v>141424</v>
      </c>
      <c r="B238" s="58" t="str">
        <f>IF($A238="","",VLOOKUP($A238,'Ledenlijst 1'!$A:$K,2,0))</f>
        <v>Tuinte  Paul</v>
      </c>
      <c r="C238" s="58" t="str">
        <f>IF($A238="","",VLOOKUP($A238,'Ledenlijst 1'!$A:$K,4,0))</f>
        <v>BV De Kroon Groenlo</v>
      </c>
      <c r="D238" s="58">
        <f>IF($A238="","",VLOOKUP($A238,'Ledenlijst 1'!$A:$K,5,0))</f>
        <v>10446</v>
      </c>
      <c r="E238" s="58" t="s">
        <v>31</v>
      </c>
      <c r="F238" s="59" t="s">
        <v>14</v>
      </c>
      <c r="G238" s="60">
        <f>IF($A238="","",VLOOKUP($A238,'comp.C'!$A:$D,4,0))</f>
        <v>2.0110000000000001</v>
      </c>
      <c r="H238" s="60">
        <v>2.5750000000000002</v>
      </c>
      <c r="I238" s="60">
        <f t="shared" si="12"/>
        <v>2.5750000000000002</v>
      </c>
      <c r="J238" s="59">
        <v>90</v>
      </c>
      <c r="K238" s="59" t="s">
        <v>2535</v>
      </c>
      <c r="L238" s="59" t="s">
        <v>25</v>
      </c>
      <c r="M238" s="62" t="s">
        <v>33</v>
      </c>
      <c r="N238" s="68" t="s">
        <v>13</v>
      </c>
      <c r="O238" s="121" t="str">
        <f>IF($A238="","",VLOOKUP($A238,'Ledenlijst 1'!$A:$K,3,0))</f>
        <v>M</v>
      </c>
    </row>
    <row r="239" spans="1:15" x14ac:dyDescent="0.3">
      <c r="A239" s="57">
        <v>268234</v>
      </c>
      <c r="B239" s="58" t="str">
        <f>IF($A239="","",VLOOKUP($A239,'Ledenlijst 1'!$A:$K,2,0))</f>
        <v>Ubbink  Harrie</v>
      </c>
      <c r="C239" s="58" t="str">
        <f>IF($A239="","",VLOOKUP($A239,'Ledenlijst 1'!$A:$K,4,0))</f>
        <v>BV Ellenkamp</v>
      </c>
      <c r="D239" s="58">
        <f>IF($A239="","",VLOOKUP($A239,'Ledenlijst 1'!$A:$K,5,0))</f>
        <v>10435</v>
      </c>
      <c r="E239" s="58" t="s">
        <v>9</v>
      </c>
      <c r="F239" s="59" t="s">
        <v>10</v>
      </c>
      <c r="G239" s="60" t="s">
        <v>11</v>
      </c>
      <c r="H239" s="60">
        <v>0.96199999999999997</v>
      </c>
      <c r="I239" s="60">
        <f t="shared" si="12"/>
        <v>0.96199999999999997</v>
      </c>
      <c r="J239" s="59">
        <v>30</v>
      </c>
      <c r="K239" s="59" t="s">
        <v>2535</v>
      </c>
      <c r="L239" s="59" t="s">
        <v>19</v>
      </c>
      <c r="M239" s="60" t="s">
        <v>11</v>
      </c>
      <c r="N239" s="59" t="s">
        <v>33</v>
      </c>
      <c r="O239" s="121" t="str">
        <f>IF($A239="","",VLOOKUP($A239,'Ledenlijst 1'!$A:$K,3,0))</f>
        <v>M</v>
      </c>
    </row>
    <row r="240" spans="1:15" x14ac:dyDescent="0.3">
      <c r="A240" s="61">
        <v>268234</v>
      </c>
      <c r="B240" s="58" t="str">
        <f>IF($A240="","",VLOOKUP($A240,'Ledenlijst 1'!$A:$K,2,0))</f>
        <v>Ubbink  Harrie</v>
      </c>
      <c r="C240" s="58" t="str">
        <f>IF($A240="","",VLOOKUP($A240,'Ledenlijst 1'!$A:$K,4,0))</f>
        <v>BV Ellenkamp</v>
      </c>
      <c r="D240" s="58">
        <f>IF($A240="","",VLOOKUP($A240,'Ledenlijst 1'!$A:$K,5,0))</f>
        <v>10435</v>
      </c>
      <c r="E240" s="58" t="s">
        <v>3230</v>
      </c>
      <c r="F240" s="59" t="s">
        <v>10</v>
      </c>
      <c r="G240" s="60" t="str">
        <f>IF($A240="","",VLOOKUP($A240,'comp.B'!$A:$D,4,0))</f>
        <v>n.v.t.</v>
      </c>
      <c r="H240" s="64">
        <v>0.28000000000000003</v>
      </c>
      <c r="I240" s="60">
        <f t="shared" si="12"/>
        <v>0.28000000000000003</v>
      </c>
      <c r="J240" s="59">
        <v>15</v>
      </c>
      <c r="K240" s="59" t="s">
        <v>2535</v>
      </c>
      <c r="L240" s="59" t="s">
        <v>12</v>
      </c>
      <c r="M240" s="62" t="s">
        <v>11</v>
      </c>
      <c r="N240" s="68" t="s">
        <v>13</v>
      </c>
      <c r="O240" s="121" t="str">
        <f>IF($A240="","",VLOOKUP($A240,'Ledenlijst 1'!$A:$K,3,0))</f>
        <v>M</v>
      </c>
    </row>
    <row r="241" spans="1:17" x14ac:dyDescent="0.3">
      <c r="A241" s="61">
        <v>268234</v>
      </c>
      <c r="B241" s="58" t="str">
        <f>IF($A241="","",VLOOKUP($A241,'Ledenlijst 1'!$A:$K,2,0))</f>
        <v>Ubbink  Harrie</v>
      </c>
      <c r="C241" s="58" t="str">
        <f>IF($A241="","",VLOOKUP($A241,'Ledenlijst 1'!$A:$K,4,0))</f>
        <v>BV Ellenkamp</v>
      </c>
      <c r="D241" s="58">
        <f>IF($A241="","",VLOOKUP($A241,'Ledenlijst 1'!$A:$K,5,0))</f>
        <v>10435</v>
      </c>
      <c r="E241" s="58" t="s">
        <v>31</v>
      </c>
      <c r="F241" s="59" t="s">
        <v>10</v>
      </c>
      <c r="G241" s="60">
        <f>IF($A241="","",VLOOKUP($A241,'comp.C'!$A:$D,4,0))</f>
        <v>1.804</v>
      </c>
      <c r="H241" s="60">
        <v>1.7350000000000001</v>
      </c>
      <c r="I241" s="60">
        <f t="shared" si="12"/>
        <v>1.804</v>
      </c>
      <c r="J241" s="59">
        <v>51</v>
      </c>
      <c r="K241" s="59" t="s">
        <v>2535</v>
      </c>
      <c r="L241" s="59" t="s">
        <v>12</v>
      </c>
      <c r="M241" s="62" t="s">
        <v>33</v>
      </c>
      <c r="N241" s="59" t="s">
        <v>33</v>
      </c>
      <c r="O241" s="121" t="str">
        <f>IF($A241="","",VLOOKUP($A241,'Ledenlijst 1'!$A:$K,3,0))</f>
        <v>M</v>
      </c>
    </row>
    <row r="242" spans="1:17" x14ac:dyDescent="0.3">
      <c r="A242" s="57">
        <v>125419</v>
      </c>
      <c r="B242" s="58" t="str">
        <f>IF($A242="","",VLOOKUP($A242,'Ledenlijst 1'!$A:$K,2,0))</f>
        <v>Ubbink  Marco</v>
      </c>
      <c r="C242" s="58" t="str">
        <f>IF($A242="","",VLOOKUP($A242,'Ledenlijst 1'!$A:$K,4,0))</f>
        <v>BV De Driesprong</v>
      </c>
      <c r="D242" s="58">
        <f>IF($A242="","",VLOOKUP($A242,'Ledenlijst 1'!$A:$K,5,0))</f>
        <v>10510</v>
      </c>
      <c r="E242" s="58" t="s">
        <v>9</v>
      </c>
      <c r="F242" s="59" t="s">
        <v>16</v>
      </c>
      <c r="G242" s="60" t="s">
        <v>11</v>
      </c>
      <c r="H242" s="60">
        <v>2.0720000000000001</v>
      </c>
      <c r="I242" s="60">
        <f t="shared" si="12"/>
        <v>2.0720000000000001</v>
      </c>
      <c r="J242" s="59">
        <v>55</v>
      </c>
      <c r="K242" s="59" t="s">
        <v>2535</v>
      </c>
      <c r="L242" s="59" t="s">
        <v>12</v>
      </c>
      <c r="M242" s="60" t="s">
        <v>11</v>
      </c>
      <c r="N242" s="59" t="s">
        <v>33</v>
      </c>
      <c r="O242" s="121" t="str">
        <f>IF($A242="","",VLOOKUP($A242,'Ledenlijst 1'!$A:$K,3,0))</f>
        <v>M</v>
      </c>
    </row>
    <row r="243" spans="1:17" x14ac:dyDescent="0.3">
      <c r="A243" s="61">
        <v>125419</v>
      </c>
      <c r="B243" s="58" t="str">
        <f>IF($A243="","",VLOOKUP($A243,'Ledenlijst 1'!$A:$K,2,0))</f>
        <v>Ubbink  Marco</v>
      </c>
      <c r="C243" s="58" t="str">
        <f>IF($A243="","",VLOOKUP($A243,'Ledenlijst 1'!$A:$K,4,0))</f>
        <v>BV De Driesprong</v>
      </c>
      <c r="D243" s="58">
        <f>IF($A243="","",VLOOKUP($A243,'Ledenlijst 1'!$A:$K,5,0))</f>
        <v>10510</v>
      </c>
      <c r="E243" s="58" t="s">
        <v>3230</v>
      </c>
      <c r="F243" s="59" t="s">
        <v>16</v>
      </c>
      <c r="G243" s="60">
        <f>IF($A243="","",VLOOKUP($A243,'comp.B'!$A:$D,4,0))</f>
        <v>0.68200000000000005</v>
      </c>
      <c r="H243" s="64">
        <v>0.76300000000000001</v>
      </c>
      <c r="I243" s="60">
        <f t="shared" si="12"/>
        <v>0.76300000000000001</v>
      </c>
      <c r="J243" s="59">
        <v>30</v>
      </c>
      <c r="K243" s="59" t="s">
        <v>2535</v>
      </c>
      <c r="L243" s="59" t="s">
        <v>12</v>
      </c>
      <c r="M243" s="62" t="s">
        <v>33</v>
      </c>
      <c r="N243" s="59" t="s">
        <v>33</v>
      </c>
      <c r="O243" s="121" t="str">
        <f>IF($A243="","",VLOOKUP($A243,'Ledenlijst 1'!$A:$K,3,0))</f>
        <v>M</v>
      </c>
    </row>
    <row r="244" spans="1:17" x14ac:dyDescent="0.3">
      <c r="A244" s="61">
        <v>125419</v>
      </c>
      <c r="B244" s="58" t="str">
        <f>IF($A244="","",VLOOKUP($A244,'Ledenlijst 1'!$A:$K,2,0))</f>
        <v>Ubbink  Marco</v>
      </c>
      <c r="C244" s="58" t="str">
        <f>IF($A244="","",VLOOKUP($A244,'Ledenlijst 1'!$A:$K,4,0))</f>
        <v>BV De Driesprong</v>
      </c>
      <c r="D244" s="58">
        <f>IF($A244="","",VLOOKUP($A244,'Ledenlijst 1'!$A:$K,5,0))</f>
        <v>10510</v>
      </c>
      <c r="E244" s="58" t="s">
        <v>2533</v>
      </c>
      <c r="F244" s="59" t="s">
        <v>18</v>
      </c>
      <c r="G244" s="60">
        <f>IF($A244="","",VLOOKUP($A244,'comp.A'!$A:$D,4,0))</f>
        <v>0.47799999999999998</v>
      </c>
      <c r="H244" s="60">
        <v>0.438</v>
      </c>
      <c r="I244" s="60">
        <f t="shared" si="12"/>
        <v>0.47799999999999998</v>
      </c>
      <c r="J244" s="59">
        <v>25</v>
      </c>
      <c r="K244" s="59" t="s">
        <v>2535</v>
      </c>
      <c r="L244" s="59" t="s">
        <v>12</v>
      </c>
      <c r="M244" s="62" t="s">
        <v>33</v>
      </c>
      <c r="N244" s="59" t="s">
        <v>33</v>
      </c>
      <c r="O244" s="121" t="str">
        <f>IF($A244="","",VLOOKUP($A244,'Ledenlijst 1'!$A:$K,3,0))</f>
        <v>M</v>
      </c>
    </row>
    <row r="245" spans="1:17" x14ac:dyDescent="0.3">
      <c r="A245" s="61">
        <v>125419</v>
      </c>
      <c r="B245" s="58" t="str">
        <f>IF($A245="","",VLOOKUP($A245,'Ledenlijst 1'!$A:$K,2,0))</f>
        <v>Ubbink  Marco</v>
      </c>
      <c r="C245" s="58" t="str">
        <f>IF($A245="","",VLOOKUP($A245,'Ledenlijst 1'!$A:$K,4,0))</f>
        <v>BV De Driesprong</v>
      </c>
      <c r="D245" s="58">
        <f>IF($A245="","",VLOOKUP($A245,'Ledenlijst 1'!$A:$K,5,0))</f>
        <v>10510</v>
      </c>
      <c r="E245" s="58" t="s">
        <v>31</v>
      </c>
      <c r="F245" s="59" t="s">
        <v>14</v>
      </c>
      <c r="G245" s="60" t="str">
        <f>IF($A245="","",VLOOKUP($A245,'comp.C'!$A:$D,4,0))</f>
        <v>n.v.t.</v>
      </c>
      <c r="H245" s="60">
        <v>3.63</v>
      </c>
      <c r="I245" s="60">
        <f t="shared" si="12"/>
        <v>3.63</v>
      </c>
      <c r="J245" s="59">
        <v>90</v>
      </c>
      <c r="K245" s="59" t="s">
        <v>2535</v>
      </c>
      <c r="L245" s="59" t="s">
        <v>12</v>
      </c>
      <c r="M245" s="62" t="s">
        <v>11</v>
      </c>
      <c r="N245" s="59" t="s">
        <v>33</v>
      </c>
      <c r="O245" s="121" t="str">
        <f>IF($A245="","",VLOOKUP($A245,'Ledenlijst 1'!$A:$K,3,0))</f>
        <v>M</v>
      </c>
    </row>
    <row r="246" spans="1:17" x14ac:dyDescent="0.3">
      <c r="A246" s="57">
        <v>130016</v>
      </c>
      <c r="B246" s="58" t="str">
        <f>IF($A246="","",VLOOKUP($A246,'Ledenlijst 1'!$A:$K,2,0))</f>
        <v>Veldhuis  Bert</v>
      </c>
      <c r="C246" s="58" t="str">
        <f>IF($A246="","",VLOOKUP($A246,'Ledenlijst 1'!$A:$K,4,0))</f>
        <v>BV Ons Huis</v>
      </c>
      <c r="D246" s="58">
        <f>IF($A246="","",VLOOKUP($A246,'Ledenlijst 1'!$A:$K,5,0))</f>
        <v>10519</v>
      </c>
      <c r="E246" s="58" t="s">
        <v>9</v>
      </c>
      <c r="F246" s="59" t="s">
        <v>10</v>
      </c>
      <c r="G246" s="60" t="s">
        <v>11</v>
      </c>
      <c r="H246" s="60">
        <v>0.96299999999999997</v>
      </c>
      <c r="I246" s="60">
        <f t="shared" si="12"/>
        <v>0.96299999999999997</v>
      </c>
      <c r="J246" s="59">
        <v>30</v>
      </c>
      <c r="K246" s="59" t="s">
        <v>2535</v>
      </c>
      <c r="L246" s="59" t="s">
        <v>12</v>
      </c>
      <c r="M246" s="60" t="s">
        <v>11</v>
      </c>
      <c r="N246" s="59" t="s">
        <v>13</v>
      </c>
      <c r="O246" s="121" t="str">
        <f>IF($A246="","",VLOOKUP($A246,'Ledenlijst 1'!$A:$K,3,0))</f>
        <v>M</v>
      </c>
    </row>
    <row r="247" spans="1:17" x14ac:dyDescent="0.3">
      <c r="A247" s="61">
        <v>130016</v>
      </c>
      <c r="B247" s="58" t="str">
        <f>IF($A247="","",VLOOKUP($A247,'Ledenlijst 1'!$A:$K,2,0))</f>
        <v>Veldhuis  Bert</v>
      </c>
      <c r="C247" s="58" t="str">
        <f>IF($A247="","",VLOOKUP($A247,'Ledenlijst 1'!$A:$K,4,0))</f>
        <v>BV Ons Huis</v>
      </c>
      <c r="D247" s="58">
        <f>IF($A247="","",VLOOKUP($A247,'Ledenlijst 1'!$A:$K,5,0))</f>
        <v>10519</v>
      </c>
      <c r="E247" s="58" t="s">
        <v>31</v>
      </c>
      <c r="F247" s="59" t="s">
        <v>10</v>
      </c>
      <c r="G247" s="60">
        <f>IF($A247="","",VLOOKUP($A247,'comp.C'!$A:$D,4,0))</f>
        <v>1.423</v>
      </c>
      <c r="H247" s="60">
        <v>1.538</v>
      </c>
      <c r="I247" s="60">
        <f t="shared" si="12"/>
        <v>1.538</v>
      </c>
      <c r="J247" s="59">
        <v>45</v>
      </c>
      <c r="K247" s="59" t="s">
        <v>2530</v>
      </c>
      <c r="L247" s="59" t="s">
        <v>12</v>
      </c>
      <c r="M247" s="62" t="s">
        <v>11</v>
      </c>
      <c r="N247" s="59" t="s">
        <v>17</v>
      </c>
      <c r="O247" s="121" t="str">
        <f>IF($A247="","",VLOOKUP($A247,'Ledenlijst 1'!$A:$K,3,0))</f>
        <v>M</v>
      </c>
      <c r="Q247" s="44" t="s">
        <v>12</v>
      </c>
    </row>
    <row r="248" spans="1:17" x14ac:dyDescent="0.3">
      <c r="A248" s="57">
        <v>386425</v>
      </c>
      <c r="B248" s="58" t="str">
        <f>IF($A248="","",VLOOKUP($A248,'Ledenlijst 1'!$A:$K,2,0))</f>
        <v>Vermue  Jack</v>
      </c>
      <c r="C248" s="58" t="str">
        <f>IF($A248="","",VLOOKUP($A248,'Ledenlijst 1'!$A:$K,4,0))</f>
        <v>BV 't Kevelder</v>
      </c>
      <c r="D248" s="58">
        <f>IF($A248="","",VLOOKUP($A248,'Ledenlijst 1'!$A:$K,5,0))</f>
        <v>10438</v>
      </c>
      <c r="E248" s="58" t="s">
        <v>9</v>
      </c>
      <c r="F248" s="59" t="s">
        <v>16</v>
      </c>
      <c r="G248" s="60" t="s">
        <v>11</v>
      </c>
      <c r="H248" s="60">
        <v>1.913</v>
      </c>
      <c r="I248" s="60">
        <f t="shared" si="12"/>
        <v>1.913</v>
      </c>
      <c r="J248" s="59">
        <v>55</v>
      </c>
      <c r="K248" s="59" t="s">
        <v>2535</v>
      </c>
      <c r="L248" s="59" t="s">
        <v>12</v>
      </c>
      <c r="M248" s="60" t="s">
        <v>11</v>
      </c>
      <c r="N248" s="68" t="s">
        <v>33</v>
      </c>
      <c r="O248" s="121" t="str">
        <f>IF($A248="","",VLOOKUP($A248,'Ledenlijst 1'!$A:$K,3,0))</f>
        <v>M</v>
      </c>
    </row>
    <row r="249" spans="1:17" x14ac:dyDescent="0.3">
      <c r="A249" s="61">
        <v>386425</v>
      </c>
      <c r="B249" s="58" t="str">
        <f>IF($A249="","",VLOOKUP($A249,'Ledenlijst 1'!$A:$K,2,0))</f>
        <v>Vermue  Jack</v>
      </c>
      <c r="C249" s="58" t="str">
        <f>IF($A249="","",VLOOKUP($A249,'Ledenlijst 1'!$A:$K,4,0))</f>
        <v>BV 't Kevelder</v>
      </c>
      <c r="D249" s="58">
        <f>IF($A249="","",VLOOKUP($A249,'Ledenlijst 1'!$A:$K,5,0))</f>
        <v>10438</v>
      </c>
      <c r="E249" s="58" t="s">
        <v>2533</v>
      </c>
      <c r="F249" s="59" t="s">
        <v>16</v>
      </c>
      <c r="G249" s="60" t="s">
        <v>11</v>
      </c>
      <c r="H249" s="60">
        <v>0.28000000000000003</v>
      </c>
      <c r="I249" s="60">
        <f t="shared" si="12"/>
        <v>0.28000000000000003</v>
      </c>
      <c r="J249" s="59">
        <v>15</v>
      </c>
      <c r="K249" s="59" t="s">
        <v>2530</v>
      </c>
      <c r="L249" s="59" t="s">
        <v>12</v>
      </c>
      <c r="M249" s="62" t="s">
        <v>11</v>
      </c>
      <c r="N249" s="59" t="s">
        <v>3740</v>
      </c>
      <c r="O249" s="121" t="str">
        <f>IF($A249="","",VLOOKUP($A249,'Ledenlijst 1'!$A:$K,3,0))</f>
        <v>M</v>
      </c>
    </row>
    <row r="250" spans="1:17" x14ac:dyDescent="0.3">
      <c r="A250" s="61">
        <v>386425</v>
      </c>
      <c r="B250" s="58" t="str">
        <f>IF($A250="","",VLOOKUP($A250,'Ledenlijst 1'!$A:$K,2,0))</f>
        <v>Vermue  Jack</v>
      </c>
      <c r="C250" s="58" t="str">
        <f>IF($A250="","",VLOOKUP($A250,'Ledenlijst 1'!$A:$K,4,0))</f>
        <v>BV 't Kevelder</v>
      </c>
      <c r="D250" s="58">
        <f>IF($A250="","",VLOOKUP($A250,'Ledenlijst 1'!$A:$K,5,0))</f>
        <v>10438</v>
      </c>
      <c r="E250" s="58" t="s">
        <v>31</v>
      </c>
      <c r="F250" s="59" t="s">
        <v>14</v>
      </c>
      <c r="G250" s="60">
        <f>IF($A250="","",VLOOKUP($A250,'comp.C'!$A:$D,4,0))</f>
        <v>3.028</v>
      </c>
      <c r="H250" s="60">
        <v>2.9710000000000001</v>
      </c>
      <c r="I250" s="60">
        <f t="shared" si="12"/>
        <v>3.028</v>
      </c>
      <c r="J250" s="59">
        <v>90</v>
      </c>
      <c r="K250" s="59" t="s">
        <v>2535</v>
      </c>
      <c r="L250" s="59" t="s">
        <v>12</v>
      </c>
      <c r="M250" s="62" t="s">
        <v>11</v>
      </c>
      <c r="N250" s="59" t="s">
        <v>33</v>
      </c>
      <c r="O250" s="121" t="str">
        <f>IF($A250="","",VLOOKUP($A250,'Ledenlijst 1'!$A:$K,3,0))</f>
        <v>M</v>
      </c>
    </row>
    <row r="251" spans="1:17" x14ac:dyDescent="0.3">
      <c r="A251" s="61">
        <v>224708</v>
      </c>
      <c r="B251" s="58" t="str">
        <f>IF($A251="","",VLOOKUP($A251,'Ledenlijst 1'!$A:$K,2,0))</f>
        <v>Vogelaar  Dick</v>
      </c>
      <c r="C251" s="58" t="str">
        <f>IF($A251="","",VLOOKUP($A251,'Ledenlijst 1'!$A:$K,4,0))</f>
        <v>BV 't Kevelder</v>
      </c>
      <c r="D251" s="58">
        <f>IF($A251="","",VLOOKUP($A251,'Ledenlijst 1'!$A:$K,5,0))</f>
        <v>10438</v>
      </c>
      <c r="E251" s="58" t="s">
        <v>31</v>
      </c>
      <c r="F251" s="59" t="s">
        <v>10</v>
      </c>
      <c r="G251" s="60">
        <f>IF($A251="","",VLOOKUP($A251,'comp.C'!$A:$D,4,0))</f>
        <v>1.0109999999999999</v>
      </c>
      <c r="H251" s="60" t="s">
        <v>11</v>
      </c>
      <c r="I251" s="60">
        <f t="shared" si="12"/>
        <v>1.0109999999999999</v>
      </c>
      <c r="J251" s="59">
        <v>35</v>
      </c>
      <c r="K251" s="59" t="s">
        <v>2535</v>
      </c>
      <c r="L251" s="59" t="s">
        <v>12</v>
      </c>
      <c r="M251" s="62" t="s">
        <v>33</v>
      </c>
      <c r="N251" s="59" t="s">
        <v>11</v>
      </c>
      <c r="O251" s="121" t="str">
        <f>IF($A251="","",VLOOKUP($A251,'Ledenlijst 1'!$A:$K,3,0))</f>
        <v>M</v>
      </c>
    </row>
    <row r="252" spans="1:17" x14ac:dyDescent="0.3">
      <c r="A252" s="61">
        <v>108653</v>
      </c>
      <c r="B252" s="58" t="str">
        <f>IF($A252="","",VLOOKUP($A252,'Ledenlijst 1'!$A:$K,2,0))</f>
        <v>Vrieze  Henk</v>
      </c>
      <c r="C252" s="58" t="str">
        <f>IF($A252="","",VLOOKUP($A252,'Ledenlijst 1'!$A:$K,4,0))</f>
        <v>BV B.V.V. '75</v>
      </c>
      <c r="D252" s="58">
        <f>IF($A252="","",VLOOKUP($A252,'Ledenlijst 1'!$A:$K,5,0))</f>
        <v>10517</v>
      </c>
      <c r="E252" s="58" t="s">
        <v>31</v>
      </c>
      <c r="F252" s="59" t="s">
        <v>10</v>
      </c>
      <c r="G252" s="60">
        <f>IF($A252="","",VLOOKUP($A252,'comp.C'!$A:$D,4,0))</f>
        <v>1.9430000000000001</v>
      </c>
      <c r="H252" s="60">
        <v>1.7549999999999999</v>
      </c>
      <c r="I252" s="60">
        <f t="shared" si="12"/>
        <v>1.9430000000000001</v>
      </c>
      <c r="J252" s="59">
        <v>53</v>
      </c>
      <c r="K252" s="59" t="s">
        <v>2535</v>
      </c>
      <c r="L252" s="59" t="s">
        <v>12</v>
      </c>
      <c r="M252" s="62" t="s">
        <v>33</v>
      </c>
      <c r="N252" s="59" t="s">
        <v>33</v>
      </c>
      <c r="O252" s="121" t="str">
        <f>IF($A252="","",VLOOKUP($A252,'Ledenlijst 1'!$A:$K,3,0))</f>
        <v>M</v>
      </c>
    </row>
    <row r="253" spans="1:17" x14ac:dyDescent="0.3">
      <c r="A253" s="57">
        <v>125417</v>
      </c>
      <c r="B253" s="58" t="str">
        <f>IF($A253="","",VLOOKUP($A253,'Ledenlijst 1'!$A:$K,2,0))</f>
        <v>Vultink  Barry</v>
      </c>
      <c r="C253" s="58" t="str">
        <f>IF($A253="","",VLOOKUP($A253,'Ledenlijst 1'!$A:$K,4,0))</f>
        <v>BV De Driehoek</v>
      </c>
      <c r="D253" s="58">
        <f>IF($A253="","",VLOOKUP($A253,'Ledenlijst 1'!$A:$K,5,0))</f>
        <v>10521</v>
      </c>
      <c r="E253" s="58" t="s">
        <v>9</v>
      </c>
      <c r="F253" s="59" t="s">
        <v>16</v>
      </c>
      <c r="G253" s="60" t="s">
        <v>11</v>
      </c>
      <c r="H253" s="60">
        <v>2.1059999999999999</v>
      </c>
      <c r="I253" s="60">
        <f t="shared" si="12"/>
        <v>2.1059999999999999</v>
      </c>
      <c r="J253" s="59">
        <v>55</v>
      </c>
      <c r="K253" s="59" t="s">
        <v>2535</v>
      </c>
      <c r="L253" s="59" t="s">
        <v>12</v>
      </c>
      <c r="M253" s="60" t="s">
        <v>11</v>
      </c>
      <c r="N253" s="59" t="s">
        <v>33</v>
      </c>
      <c r="O253" s="121" t="str">
        <f>IF($A253="","",VLOOKUP($A253,'Ledenlijst 1'!$A:$K,3,0))</f>
        <v>M</v>
      </c>
    </row>
    <row r="254" spans="1:17" x14ac:dyDescent="0.3">
      <c r="A254" s="61">
        <v>125417</v>
      </c>
      <c r="B254" s="58" t="str">
        <f>IF($A254="","",VLOOKUP($A254,'Ledenlijst 1'!$A:$K,2,0))</f>
        <v>Vultink  Barry</v>
      </c>
      <c r="C254" s="58" t="str">
        <f>IF($A254="","",VLOOKUP($A254,'Ledenlijst 1'!$A:$K,4,0))</f>
        <v>BV De Driehoek</v>
      </c>
      <c r="D254" s="58">
        <f>IF($A254="","",VLOOKUP($A254,'Ledenlijst 1'!$A:$K,5,0))</f>
        <v>10521</v>
      </c>
      <c r="E254" s="58" t="s">
        <v>31</v>
      </c>
      <c r="F254" s="59" t="s">
        <v>18</v>
      </c>
      <c r="G254" s="60" t="str">
        <f>IF($A254="","",VLOOKUP($A254,'comp.C'!$A:$D,4,0))</f>
        <v>n.v.t.</v>
      </c>
      <c r="H254" s="60">
        <v>10.18</v>
      </c>
      <c r="I254" s="60">
        <f t="shared" si="12"/>
        <v>10.18</v>
      </c>
      <c r="J254" s="59">
        <v>160</v>
      </c>
      <c r="K254" s="59" t="s">
        <v>2535</v>
      </c>
      <c r="L254" s="59" t="s">
        <v>19</v>
      </c>
      <c r="M254" s="62" t="s">
        <v>33</v>
      </c>
      <c r="N254" s="59" t="s">
        <v>13</v>
      </c>
      <c r="O254" s="121" t="str">
        <f>IF($A254="","",VLOOKUP($A254,'Ledenlijst 1'!$A:$K,3,0))</f>
        <v>M</v>
      </c>
    </row>
    <row r="255" spans="1:17" x14ac:dyDescent="0.3">
      <c r="A255" s="57">
        <v>387154</v>
      </c>
      <c r="B255" s="58" t="str">
        <f>IF($A255="","",VLOOKUP($A255,'Ledenlijst 1'!$A:$K,2,0))</f>
        <v>Waanders  Lucie</v>
      </c>
      <c r="C255" s="58" t="str">
        <f>IF($A255="","",VLOOKUP($A255,'Ledenlijst 1'!$A:$K,4,0))</f>
        <v>BV Reetmólle</v>
      </c>
      <c r="D255" s="58">
        <f>IF($A255="","",VLOOKUP($A255,'Ledenlijst 1'!$A:$K,5,0))</f>
        <v>10451</v>
      </c>
      <c r="E255" s="58" t="s">
        <v>9</v>
      </c>
      <c r="F255" s="59" t="s">
        <v>10</v>
      </c>
      <c r="G255" s="60" t="s">
        <v>11</v>
      </c>
      <c r="H255" s="60">
        <v>0.40100000000000002</v>
      </c>
      <c r="I255" s="60">
        <f t="shared" si="12"/>
        <v>0.40100000000000002</v>
      </c>
      <c r="J255" s="59">
        <v>15</v>
      </c>
      <c r="K255" s="59" t="s">
        <v>2535</v>
      </c>
      <c r="L255" s="59" t="s">
        <v>12</v>
      </c>
      <c r="M255" s="60" t="s">
        <v>11</v>
      </c>
      <c r="N255" s="68" t="s">
        <v>33</v>
      </c>
      <c r="O255" s="121" t="str">
        <f>IF($A255="","",VLOOKUP($A255,'Ledenlijst 1'!$A:$K,3,0))</f>
        <v>F</v>
      </c>
    </row>
    <row r="256" spans="1:17" x14ac:dyDescent="0.3">
      <c r="A256" s="61">
        <v>387154</v>
      </c>
      <c r="B256" s="58" t="str">
        <f>IF($A256="","",VLOOKUP($A256,'Ledenlijst 1'!$A:$K,2,0))</f>
        <v>Waanders  Lucie</v>
      </c>
      <c r="C256" s="58" t="str">
        <f>IF($A256="","",VLOOKUP($A256,'Ledenlijst 1'!$A:$K,4,0))</f>
        <v>BV Reetmólle</v>
      </c>
      <c r="D256" s="58">
        <f>IF($A256="","",VLOOKUP($A256,'Ledenlijst 1'!$A:$K,5,0))</f>
        <v>10451</v>
      </c>
      <c r="E256" s="58" t="s">
        <v>31</v>
      </c>
      <c r="F256" s="59" t="s">
        <v>32</v>
      </c>
      <c r="G256" s="60">
        <f>IF($A256="","",VLOOKUP($A256,'comp.C'!$A:$D,4,0))</f>
        <v>0.56899999999999995</v>
      </c>
      <c r="H256" s="60">
        <v>0.63600000000000001</v>
      </c>
      <c r="I256" s="60">
        <f t="shared" si="12"/>
        <v>0.63600000000000001</v>
      </c>
      <c r="J256" s="59">
        <v>27</v>
      </c>
      <c r="K256" s="59" t="s">
        <v>2535</v>
      </c>
      <c r="L256" s="59" t="s">
        <v>12</v>
      </c>
      <c r="M256" s="62" t="s">
        <v>33</v>
      </c>
      <c r="N256" s="68" t="s">
        <v>33</v>
      </c>
      <c r="O256" s="121" t="str">
        <f>IF($A256="","",VLOOKUP($A256,'Ledenlijst 1'!$A:$K,3,0))</f>
        <v>F</v>
      </c>
    </row>
    <row r="257" spans="1:15" x14ac:dyDescent="0.3">
      <c r="A257" s="57">
        <v>128450</v>
      </c>
      <c r="B257" s="58" t="str">
        <f>IF($A257="","",VLOOKUP($A257,'Ledenlijst 1'!$A:$K,2,0))</f>
        <v>Waijboer  Marcel</v>
      </c>
      <c r="C257" s="58" t="str">
        <f>IF($A257="","",VLOOKUP($A257,'Ledenlijst 1'!$A:$K,4,0))</f>
        <v>BV Ellenkamp</v>
      </c>
      <c r="D257" s="58">
        <f>IF($A257="","",VLOOKUP($A257,'Ledenlijst 1'!$A:$K,5,0))</f>
        <v>10435</v>
      </c>
      <c r="E257" s="58" t="s">
        <v>9</v>
      </c>
      <c r="F257" s="59" t="s">
        <v>14</v>
      </c>
      <c r="G257" s="60" t="s">
        <v>11</v>
      </c>
      <c r="H257" s="60">
        <v>1.3560000000000001</v>
      </c>
      <c r="I257" s="60">
        <f t="shared" si="12"/>
        <v>1.3560000000000001</v>
      </c>
      <c r="J257" s="59">
        <v>40</v>
      </c>
      <c r="K257" s="59" t="s">
        <v>2535</v>
      </c>
      <c r="L257" s="59" t="s">
        <v>12</v>
      </c>
      <c r="M257" s="60" t="s">
        <v>11</v>
      </c>
      <c r="N257" s="59" t="s">
        <v>33</v>
      </c>
      <c r="O257" s="121" t="str">
        <f>IF($A257="","",VLOOKUP($A257,'Ledenlijst 1'!$A:$K,3,0))</f>
        <v>M</v>
      </c>
    </row>
    <row r="258" spans="1:15" x14ac:dyDescent="0.3">
      <c r="A258" s="63">
        <v>384091</v>
      </c>
      <c r="B258" s="58" t="str">
        <f>IF($A258="","",VLOOKUP($A258,'Ledenlijst 1'!$A:$K,2,0))</f>
        <v>Wassink  Marc</v>
      </c>
      <c r="C258" s="58" t="str">
        <f>IF($A258="","",VLOOKUP($A258,'Ledenlijst 1'!$A:$K,4,0))</f>
        <v>BV B.V.V. '75</v>
      </c>
      <c r="D258" s="58">
        <f>IF($A258="","",VLOOKUP($A258,'Ledenlijst 1'!$A:$K,5,0))</f>
        <v>10517</v>
      </c>
      <c r="E258" s="58" t="s">
        <v>3230</v>
      </c>
      <c r="F258" s="59" t="s">
        <v>14</v>
      </c>
      <c r="G258" s="60" t="str">
        <f>IF($A258="","",VLOOKUP($A258,'comp.B'!$A:$D,4,0))</f>
        <v>n.v.t.</v>
      </c>
      <c r="H258" s="60">
        <v>0.4</v>
      </c>
      <c r="I258" s="60">
        <f t="shared" si="12"/>
        <v>0.4</v>
      </c>
      <c r="J258" s="59">
        <v>25</v>
      </c>
      <c r="K258" s="59" t="s">
        <v>2535</v>
      </c>
      <c r="L258" s="59" t="s">
        <v>12</v>
      </c>
      <c r="M258" s="62" t="s">
        <v>11</v>
      </c>
      <c r="N258" s="59" t="s">
        <v>33</v>
      </c>
      <c r="O258" s="121" t="str">
        <f>IF($A258="","",VLOOKUP($A258,'Ledenlijst 1'!$A:$K,3,0))</f>
        <v>M</v>
      </c>
    </row>
    <row r="259" spans="1:15" x14ac:dyDescent="0.3">
      <c r="A259" s="57">
        <v>265377</v>
      </c>
      <c r="B259" s="58" t="str">
        <f>IF($A259="","",VLOOKUP($A259,'Ledenlijst 1'!$A:$K,2,0))</f>
        <v>Welberg  Johan</v>
      </c>
      <c r="C259" s="58" t="str">
        <f>IF($A259="","",VLOOKUP($A259,'Ledenlijst 1'!$A:$K,4,0))</f>
        <v>BC De Wieke</v>
      </c>
      <c r="D259" s="58">
        <f>IF($A259="","",VLOOKUP($A259,'Ledenlijst 1'!$A:$K,5,0))</f>
        <v>12063</v>
      </c>
      <c r="E259" s="58" t="s">
        <v>9</v>
      </c>
      <c r="F259" s="59" t="s">
        <v>10</v>
      </c>
      <c r="G259" s="60" t="s">
        <v>11</v>
      </c>
      <c r="H259" s="60">
        <v>0.60599999999999998</v>
      </c>
      <c r="I259" s="60">
        <f t="shared" si="12"/>
        <v>0.60599999999999998</v>
      </c>
      <c r="J259" s="59">
        <v>21</v>
      </c>
      <c r="K259" s="59" t="s">
        <v>2535</v>
      </c>
      <c r="L259" s="59" t="s">
        <v>12</v>
      </c>
      <c r="M259" s="60" t="s">
        <v>11</v>
      </c>
      <c r="N259" s="59" t="s">
        <v>13</v>
      </c>
      <c r="O259" s="121" t="str">
        <f>IF($A259="","",VLOOKUP($A259,'Ledenlijst 1'!$A:$K,3,0))</f>
        <v>M</v>
      </c>
    </row>
    <row r="260" spans="1:15" x14ac:dyDescent="0.3">
      <c r="A260" s="61">
        <v>265377</v>
      </c>
      <c r="B260" s="58" t="str">
        <f>IF($A260="","",VLOOKUP($A260,'Ledenlijst 1'!$A:$K,2,0))</f>
        <v>Welberg  Johan</v>
      </c>
      <c r="C260" s="58" t="str">
        <f>IF($A260="","",VLOOKUP($A260,'Ledenlijst 1'!$A:$K,4,0))</f>
        <v>BC De Wieke</v>
      </c>
      <c r="D260" s="58">
        <f>IF($A260="","",VLOOKUP($A260,'Ledenlijst 1'!$A:$K,5,0))</f>
        <v>12063</v>
      </c>
      <c r="E260" s="58" t="s">
        <v>31</v>
      </c>
      <c r="F260" s="59" t="s">
        <v>32</v>
      </c>
      <c r="G260" s="60">
        <f>IF($A260="","",VLOOKUP($A260,'comp.C'!$A:$D,4,0))</f>
        <v>1.1240000000000001</v>
      </c>
      <c r="H260" s="60">
        <v>1.1100000000000001</v>
      </c>
      <c r="I260" s="60">
        <f t="shared" si="12"/>
        <v>1.1240000000000001</v>
      </c>
      <c r="J260" s="59">
        <v>37</v>
      </c>
      <c r="K260" s="59" t="s">
        <v>2535</v>
      </c>
      <c r="L260" s="59" t="s">
        <v>19</v>
      </c>
      <c r="M260" s="62" t="s">
        <v>33</v>
      </c>
      <c r="N260" s="59" t="s">
        <v>33</v>
      </c>
      <c r="O260" s="121" t="str">
        <f>IF($A260="","",VLOOKUP($A260,'Ledenlijst 1'!$A:$K,3,0))</f>
        <v>M</v>
      </c>
    </row>
    <row r="261" spans="1:15" x14ac:dyDescent="0.3">
      <c r="A261" s="57">
        <v>387490</v>
      </c>
      <c r="B261" s="58" t="str">
        <f>IF($A261="","",VLOOKUP($A261,'Ledenlijst 1'!$A:$K,2,0))</f>
        <v>Welscher Te Erwin</v>
      </c>
      <c r="C261" s="58" t="str">
        <f>IF($A261="","",VLOOKUP($A261,'Ledenlijst 1'!$A:$K,4,0))</f>
        <v>BV De Driesprong</v>
      </c>
      <c r="D261" s="58">
        <f>IF($A261="","",VLOOKUP($A261,'Ledenlijst 1'!$A:$K,5,0))</f>
        <v>10510</v>
      </c>
      <c r="E261" s="58" t="s">
        <v>9</v>
      </c>
      <c r="F261" s="59" t="s">
        <v>10</v>
      </c>
      <c r="G261" s="60" t="s">
        <v>11</v>
      </c>
      <c r="H261" s="60">
        <v>0.84099999999999997</v>
      </c>
      <c r="I261" s="60">
        <f t="shared" si="12"/>
        <v>0.84099999999999997</v>
      </c>
      <c r="J261" s="59">
        <v>27</v>
      </c>
      <c r="K261" s="59" t="s">
        <v>2535</v>
      </c>
      <c r="L261" s="59" t="s">
        <v>12</v>
      </c>
      <c r="M261" s="60" t="s">
        <v>11</v>
      </c>
      <c r="N261" s="59" t="s">
        <v>33</v>
      </c>
      <c r="O261" s="121" t="str">
        <f>IF($A261="","",VLOOKUP($A261,'Ledenlijst 1'!$A:$K,3,0))</f>
        <v>M</v>
      </c>
    </row>
    <row r="262" spans="1:15" x14ac:dyDescent="0.3">
      <c r="A262" s="57">
        <v>387490</v>
      </c>
      <c r="B262" s="58" t="str">
        <f>IF($A262="","",VLOOKUP($A262,'Ledenlijst 1'!$A:$K,2,0))</f>
        <v>Welscher Te Erwin</v>
      </c>
      <c r="C262" s="58" t="str">
        <f>IF($A262="","",VLOOKUP($A262,'Ledenlijst 1'!$A:$K,4,0))</f>
        <v>BV De Driesprong</v>
      </c>
      <c r="D262" s="58">
        <f>IF($A262="","",VLOOKUP($A262,'Ledenlijst 1'!$A:$K,5,0))</f>
        <v>10510</v>
      </c>
      <c r="E262" s="58" t="s">
        <v>3230</v>
      </c>
      <c r="F262" s="59" t="s">
        <v>10</v>
      </c>
      <c r="G262" s="60" t="s">
        <v>11</v>
      </c>
      <c r="H262" s="64">
        <v>0.28000000000000003</v>
      </c>
      <c r="I262" s="60">
        <f t="shared" si="12"/>
        <v>0.28000000000000003</v>
      </c>
      <c r="J262" s="59">
        <v>15</v>
      </c>
      <c r="K262" s="59" t="s">
        <v>2530</v>
      </c>
      <c r="L262" s="59" t="s">
        <v>12</v>
      </c>
      <c r="M262" s="62" t="s">
        <v>11</v>
      </c>
      <c r="N262" s="59" t="s">
        <v>33</v>
      </c>
      <c r="O262" s="121" t="str">
        <f>IF($A262="","",VLOOKUP($A262,'Ledenlijst 1'!$A:$K,3,0))</f>
        <v>M</v>
      </c>
    </row>
    <row r="263" spans="1:15" x14ac:dyDescent="0.3">
      <c r="A263" s="57">
        <v>387490</v>
      </c>
      <c r="B263" s="58" t="str">
        <f>IF($A263="","",VLOOKUP($A263,'Ledenlijst 1'!$A:$K,2,0))</f>
        <v>Welscher Te Erwin</v>
      </c>
      <c r="C263" s="58" t="str">
        <f>IF($A263="","",VLOOKUP($A263,'Ledenlijst 1'!$A:$K,4,0))</f>
        <v>BV De Driesprong</v>
      </c>
      <c r="D263" s="58">
        <f>IF($A263="","",VLOOKUP($A263,'Ledenlijst 1'!$A:$K,5,0))</f>
        <v>10510</v>
      </c>
      <c r="E263" s="58" t="s">
        <v>31</v>
      </c>
      <c r="F263" s="59" t="s">
        <v>10</v>
      </c>
      <c r="G263" s="60">
        <f>IF($A263="","",VLOOKUP($A263,'comp.C'!$A:$D,4,0))</f>
        <v>1.5489999999999999</v>
      </c>
      <c r="H263" s="60">
        <v>1.4430000000000001</v>
      </c>
      <c r="I263" s="60">
        <f t="shared" si="12"/>
        <v>1.5489999999999999</v>
      </c>
      <c r="J263" s="59">
        <v>45</v>
      </c>
      <c r="K263" s="59" t="s">
        <v>2535</v>
      </c>
      <c r="L263" s="59" t="s">
        <v>12</v>
      </c>
      <c r="M263" s="62" t="s">
        <v>33</v>
      </c>
      <c r="N263" s="59" t="s">
        <v>33</v>
      </c>
      <c r="O263" s="121" t="str">
        <f>IF($A263="","",VLOOKUP($A263,'Ledenlijst 1'!$A:$K,3,0))</f>
        <v>M</v>
      </c>
    </row>
    <row r="264" spans="1:15" x14ac:dyDescent="0.3">
      <c r="A264" s="57">
        <v>384183</v>
      </c>
      <c r="B264" s="58" t="str">
        <f>IF($A264="","",VLOOKUP($A264,'Ledenlijst 1'!$A:$K,2,0))</f>
        <v>Welscher te Jolanda</v>
      </c>
      <c r="C264" s="58" t="str">
        <f>IF($A264="","",VLOOKUP($A264,'Ledenlijst 1'!$A:$K,4,0))</f>
        <v>BV De Driesprong</v>
      </c>
      <c r="D264" s="58">
        <f>IF($A264="","",VLOOKUP($A264,'Ledenlijst 1'!$A:$K,5,0))</f>
        <v>10510</v>
      </c>
      <c r="E264" s="58" t="s">
        <v>9</v>
      </c>
      <c r="F264" s="59" t="s">
        <v>10</v>
      </c>
      <c r="G264" s="60" t="s">
        <v>11</v>
      </c>
      <c r="H264" s="60">
        <v>0.65100000000000002</v>
      </c>
      <c r="I264" s="60">
        <f t="shared" si="12"/>
        <v>0.65100000000000002</v>
      </c>
      <c r="J264" s="59">
        <v>21</v>
      </c>
      <c r="K264" s="59" t="s">
        <v>2535</v>
      </c>
      <c r="L264" s="59" t="s">
        <v>12</v>
      </c>
      <c r="M264" s="60" t="s">
        <v>11</v>
      </c>
      <c r="N264" s="59" t="s">
        <v>33</v>
      </c>
      <c r="O264" s="121" t="str">
        <f>IF($A264="","",VLOOKUP($A264,'Ledenlijst 1'!$A:$K,3,0))</f>
        <v>F</v>
      </c>
    </row>
    <row r="265" spans="1:15" x14ac:dyDescent="0.3">
      <c r="A265" s="61">
        <v>384183</v>
      </c>
      <c r="B265" s="58" t="str">
        <f>IF($A265="","",VLOOKUP($A265,'Ledenlijst 1'!$A:$K,2,0))</f>
        <v>Welscher te Jolanda</v>
      </c>
      <c r="C265" s="58" t="str">
        <f>IF($A265="","",VLOOKUP($A265,'Ledenlijst 1'!$A:$K,4,0))</f>
        <v>BV De Driesprong</v>
      </c>
      <c r="D265" s="58">
        <f>IF($A265="","",VLOOKUP($A265,'Ledenlijst 1'!$A:$K,5,0))</f>
        <v>10510</v>
      </c>
      <c r="E265" s="58" t="s">
        <v>3230</v>
      </c>
      <c r="F265" s="59" t="s">
        <v>10</v>
      </c>
      <c r="G265" s="60">
        <f>IF($A265="","",VLOOKUP($A265,'comp.B'!$A:$D,4,0))</f>
        <v>0.25700000000000001</v>
      </c>
      <c r="H265" s="64">
        <v>0.28000000000000003</v>
      </c>
      <c r="I265" s="60">
        <f t="shared" ref="I265:I297" si="13">MAX(G265,H265)</f>
        <v>0.28000000000000003</v>
      </c>
      <c r="J265" s="59">
        <v>15</v>
      </c>
      <c r="K265" s="59" t="s">
        <v>2535</v>
      </c>
      <c r="L265" s="59" t="s">
        <v>12</v>
      </c>
      <c r="M265" s="62" t="s">
        <v>33</v>
      </c>
      <c r="N265" s="59" t="s">
        <v>33</v>
      </c>
      <c r="O265" s="121" t="str">
        <f>IF($A265="","",VLOOKUP($A265,'Ledenlijst 1'!$A:$K,3,0))</f>
        <v>F</v>
      </c>
    </row>
    <row r="266" spans="1:15" x14ac:dyDescent="0.3">
      <c r="A266" s="61">
        <v>384183</v>
      </c>
      <c r="B266" s="58" t="str">
        <f>IF($A266="","",VLOOKUP($A266,'Ledenlijst 1'!$A:$K,2,0))</f>
        <v>Welscher te Jolanda</v>
      </c>
      <c r="C266" s="58" t="str">
        <f>IF($A266="","",VLOOKUP($A266,'Ledenlijst 1'!$A:$K,4,0))</f>
        <v>BV De Driesprong</v>
      </c>
      <c r="D266" s="58">
        <f>IF($A266="","",VLOOKUP($A266,'Ledenlijst 1'!$A:$K,5,0))</f>
        <v>10510</v>
      </c>
      <c r="E266" s="58" t="s">
        <v>2533</v>
      </c>
      <c r="F266" s="59" t="s">
        <v>10</v>
      </c>
      <c r="G266" s="60" t="s">
        <v>11</v>
      </c>
      <c r="H266" s="64">
        <v>0.28000000000000003</v>
      </c>
      <c r="I266" s="60">
        <f t="shared" si="13"/>
        <v>0.28000000000000003</v>
      </c>
      <c r="J266" s="59">
        <v>15</v>
      </c>
      <c r="K266" s="59" t="s">
        <v>2530</v>
      </c>
      <c r="L266" s="59" t="s">
        <v>12</v>
      </c>
      <c r="M266" s="62" t="s">
        <v>11</v>
      </c>
      <c r="N266" s="59" t="s">
        <v>33</v>
      </c>
      <c r="O266" s="121" t="str">
        <f>IF($A266="","",VLOOKUP($A266,'Ledenlijst 1'!$A:$K,3,0))</f>
        <v>F</v>
      </c>
    </row>
    <row r="267" spans="1:15" x14ac:dyDescent="0.3">
      <c r="A267" s="61">
        <v>384183</v>
      </c>
      <c r="B267" s="58" t="str">
        <f>IF($A267="","",VLOOKUP($A267,'Ledenlijst 1'!$A:$K,2,0))</f>
        <v>Welscher te Jolanda</v>
      </c>
      <c r="C267" s="58" t="str">
        <f>IF($A267="","",VLOOKUP($A267,'Ledenlijst 1'!$A:$K,4,0))</f>
        <v>BV De Driesprong</v>
      </c>
      <c r="D267" s="58">
        <f>IF($A267="","",VLOOKUP($A267,'Ledenlijst 1'!$A:$K,5,0))</f>
        <v>10510</v>
      </c>
      <c r="E267" s="58" t="s">
        <v>31</v>
      </c>
      <c r="F267" s="59" t="s">
        <v>32</v>
      </c>
      <c r="G267" s="60">
        <f>IF($A267="","",VLOOKUP($A267,'comp.C'!$A:$D,4,0))</f>
        <v>1.139</v>
      </c>
      <c r="H267" s="60">
        <v>1.222</v>
      </c>
      <c r="I267" s="60">
        <f t="shared" si="13"/>
        <v>1.222</v>
      </c>
      <c r="J267" s="59">
        <v>39</v>
      </c>
      <c r="K267" s="59" t="s">
        <v>2535</v>
      </c>
      <c r="L267" s="59" t="s">
        <v>12</v>
      </c>
      <c r="M267" s="62" t="s">
        <v>33</v>
      </c>
      <c r="N267" s="59" t="s">
        <v>33</v>
      </c>
      <c r="O267" s="121" t="str">
        <f>IF($A267="","",VLOOKUP($A267,'Ledenlijst 1'!$A:$K,3,0))</f>
        <v>F</v>
      </c>
    </row>
    <row r="268" spans="1:15" x14ac:dyDescent="0.3">
      <c r="A268" s="57">
        <v>169514</v>
      </c>
      <c r="B268" s="58" t="str">
        <f>IF($A268="","",VLOOKUP($A268,'Ledenlijst 1'!$A:$K,2,0))</f>
        <v>Wemmenhoven  Johan</v>
      </c>
      <c r="C268" s="58" t="str">
        <f>IF($A268="","",VLOOKUP($A268,'Ledenlijst 1'!$A:$K,4,0))</f>
        <v>BC De Wieke</v>
      </c>
      <c r="D268" s="58">
        <f>IF($A268="","",VLOOKUP($A268,'Ledenlijst 1'!$A:$K,5,0))</f>
        <v>12063</v>
      </c>
      <c r="E268" s="58" t="s">
        <v>9</v>
      </c>
      <c r="F268" s="59" t="s">
        <v>10</v>
      </c>
      <c r="G268" s="60" t="s">
        <v>11</v>
      </c>
      <c r="H268" s="60">
        <v>0.75</v>
      </c>
      <c r="I268" s="60">
        <f t="shared" si="13"/>
        <v>0.75</v>
      </c>
      <c r="J268" s="59">
        <v>24</v>
      </c>
      <c r="K268" s="59" t="s">
        <v>2535</v>
      </c>
      <c r="L268" s="59" t="s">
        <v>12</v>
      </c>
      <c r="M268" s="60" t="s">
        <v>11</v>
      </c>
      <c r="N268" s="59" t="s">
        <v>13</v>
      </c>
      <c r="O268" s="121" t="str">
        <f>IF($A268="","",VLOOKUP($A268,'Ledenlijst 1'!$A:$K,3,0))</f>
        <v>M</v>
      </c>
    </row>
    <row r="269" spans="1:15" x14ac:dyDescent="0.3">
      <c r="A269" s="57">
        <v>149473</v>
      </c>
      <c r="B269" s="58" t="str">
        <f>IF($A269="","",VLOOKUP($A269,'Ledenlijst 1'!$A:$K,2,0))</f>
        <v>Westerveld  Dieter</v>
      </c>
      <c r="C269" s="58" t="str">
        <f>IF($A269="","",VLOOKUP($A269,'Ledenlijst 1'!$A:$K,4,0))</f>
        <v>BV Ons Huis</v>
      </c>
      <c r="D269" s="58">
        <f>IF($A269="","",VLOOKUP($A269,'Ledenlijst 1'!$A:$K,5,0))</f>
        <v>10519</v>
      </c>
      <c r="E269" s="58" t="s">
        <v>9</v>
      </c>
      <c r="F269" s="59" t="s">
        <v>10</v>
      </c>
      <c r="G269" s="60" t="s">
        <v>11</v>
      </c>
      <c r="H269" s="60">
        <v>0.68</v>
      </c>
      <c r="I269" s="60">
        <f t="shared" si="13"/>
        <v>0.68</v>
      </c>
      <c r="J269" s="59">
        <v>21</v>
      </c>
      <c r="K269" s="59" t="s">
        <v>2535</v>
      </c>
      <c r="L269" s="59" t="s">
        <v>12</v>
      </c>
      <c r="M269" s="60" t="s">
        <v>11</v>
      </c>
      <c r="N269" s="59" t="s">
        <v>33</v>
      </c>
      <c r="O269" s="121" t="str">
        <f>IF($A269="","",VLOOKUP($A269,'Ledenlijst 1'!$A:$K,3,0))</f>
        <v>M</v>
      </c>
    </row>
    <row r="270" spans="1:15" x14ac:dyDescent="0.3">
      <c r="A270" s="63">
        <v>149473</v>
      </c>
      <c r="B270" s="58" t="str">
        <f>IF($A270="","",VLOOKUP($A270,'Ledenlijst 1'!$A:$K,2,0))</f>
        <v>Westerveld  Dieter</v>
      </c>
      <c r="C270" s="58" t="str">
        <f>IF($A270="","",VLOOKUP($A270,'Ledenlijst 1'!$A:$K,4,0))</f>
        <v>BV Ons Huis</v>
      </c>
      <c r="D270" s="58">
        <f>IF($A270="","",VLOOKUP($A270,'Ledenlijst 1'!$A:$K,5,0))</f>
        <v>10519</v>
      </c>
      <c r="E270" s="58" t="s">
        <v>3230</v>
      </c>
      <c r="F270" s="59" t="s">
        <v>16</v>
      </c>
      <c r="G270" s="60" t="str">
        <f>IF($A270="","",VLOOKUP($A270,'comp.B'!$A:$D,4,0))</f>
        <v>n.v.t.</v>
      </c>
      <c r="H270" s="64">
        <v>0.28000000000000003</v>
      </c>
      <c r="I270" s="60">
        <f t="shared" si="13"/>
        <v>0.28000000000000003</v>
      </c>
      <c r="J270" s="59">
        <v>15</v>
      </c>
      <c r="K270" s="59" t="s">
        <v>2530</v>
      </c>
      <c r="L270" s="59" t="s">
        <v>12</v>
      </c>
      <c r="M270" s="62" t="s">
        <v>11</v>
      </c>
      <c r="N270" s="59" t="s">
        <v>33</v>
      </c>
      <c r="O270" s="121" t="str">
        <f>IF($A270="","",VLOOKUP($A270,'Ledenlijst 1'!$A:$K,3,0))</f>
        <v>M</v>
      </c>
    </row>
    <row r="271" spans="1:15" x14ac:dyDescent="0.3">
      <c r="A271" s="61">
        <v>149473</v>
      </c>
      <c r="B271" s="58" t="str">
        <f>IF($A271="","",VLOOKUP($A271,'Ledenlijst 1'!$A:$K,2,0))</f>
        <v>Westerveld  Dieter</v>
      </c>
      <c r="C271" s="58" t="str">
        <f>IF($A271="","",VLOOKUP($A271,'Ledenlijst 1'!$A:$K,4,0))</f>
        <v>BV Ons Huis</v>
      </c>
      <c r="D271" s="58">
        <f>IF($A271="","",VLOOKUP($A271,'Ledenlijst 1'!$A:$K,5,0))</f>
        <v>10519</v>
      </c>
      <c r="E271" s="58" t="s">
        <v>2533</v>
      </c>
      <c r="F271" s="59" t="s">
        <v>16</v>
      </c>
      <c r="G271" s="60" t="str">
        <f>IF($A271="","",VLOOKUP($A271,'comp.A'!$A:$D,4,0))</f>
        <v>n.v.t.</v>
      </c>
      <c r="H271" s="60">
        <v>0.28000000000000003</v>
      </c>
      <c r="I271" s="60">
        <f t="shared" si="13"/>
        <v>0.28000000000000003</v>
      </c>
      <c r="J271" s="59">
        <v>15</v>
      </c>
      <c r="K271" s="59" t="s">
        <v>2530</v>
      </c>
      <c r="L271" s="59" t="s">
        <v>12</v>
      </c>
      <c r="M271" s="62" t="s">
        <v>11</v>
      </c>
      <c r="N271" s="59" t="s">
        <v>33</v>
      </c>
      <c r="O271" s="121" t="str">
        <f>IF($A271="","",VLOOKUP($A271,'Ledenlijst 1'!$A:$K,3,0))</f>
        <v>M</v>
      </c>
    </row>
    <row r="272" spans="1:15" x14ac:dyDescent="0.3">
      <c r="A272" s="61">
        <v>149473</v>
      </c>
      <c r="B272" s="58" t="str">
        <f>IF($A272="","",VLOOKUP($A272,'Ledenlijst 1'!$A:$K,2,0))</f>
        <v>Westerveld  Dieter</v>
      </c>
      <c r="C272" s="58" t="str">
        <f>IF($A272="","",VLOOKUP($A272,'Ledenlijst 1'!$A:$K,4,0))</f>
        <v>BV Ons Huis</v>
      </c>
      <c r="D272" s="58">
        <f>IF($A272="","",VLOOKUP($A272,'Ledenlijst 1'!$A:$K,5,0))</f>
        <v>10519</v>
      </c>
      <c r="E272" s="58" t="s">
        <v>31</v>
      </c>
      <c r="F272" s="59" t="s">
        <v>32</v>
      </c>
      <c r="G272" s="60">
        <f>IF($A272="","",VLOOKUP($A272,'comp.C'!$A:$D,4,0))</f>
        <v>1.024</v>
      </c>
      <c r="H272" s="60">
        <v>1.198</v>
      </c>
      <c r="I272" s="60">
        <f t="shared" si="13"/>
        <v>1.198</v>
      </c>
      <c r="J272" s="59">
        <v>37</v>
      </c>
      <c r="K272" s="59" t="s">
        <v>2535</v>
      </c>
      <c r="L272" s="59" t="s">
        <v>12</v>
      </c>
      <c r="M272" s="62" t="s">
        <v>33</v>
      </c>
      <c r="N272" s="59" t="s">
        <v>33</v>
      </c>
      <c r="O272" s="121" t="str">
        <f>IF($A272="","",VLOOKUP($A272,'Ledenlijst 1'!$A:$K,3,0))</f>
        <v>M</v>
      </c>
    </row>
    <row r="273" spans="1:16" x14ac:dyDescent="0.3">
      <c r="A273" s="57">
        <v>383990</v>
      </c>
      <c r="B273" s="58" t="str">
        <f>IF($A273="","",VLOOKUP($A273,'Ledenlijst 1'!$A:$K,2,0))</f>
        <v>Wever  Roelof</v>
      </c>
      <c r="C273" s="58" t="str">
        <f>IF($A273="","",VLOOKUP($A273,'Ledenlijst 1'!$A:$K,4,0))</f>
        <v>BC Bousema Lochem</v>
      </c>
      <c r="D273" s="58">
        <f>IF($A273="","",VLOOKUP($A273,'Ledenlijst 1'!$A:$K,5,0))</f>
        <v>13482</v>
      </c>
      <c r="E273" s="58" t="s">
        <v>9</v>
      </c>
      <c r="F273" s="59" t="s">
        <v>10</v>
      </c>
      <c r="G273" s="60" t="s">
        <v>11</v>
      </c>
      <c r="H273" s="60">
        <v>0.96399999999999997</v>
      </c>
      <c r="I273" s="60">
        <f t="shared" si="13"/>
        <v>0.96399999999999997</v>
      </c>
      <c r="J273" s="59">
        <v>30</v>
      </c>
      <c r="K273" s="59" t="s">
        <v>2535</v>
      </c>
      <c r="L273" s="59" t="s">
        <v>12</v>
      </c>
      <c r="M273" s="60" t="s">
        <v>11</v>
      </c>
      <c r="N273" s="59" t="s">
        <v>33</v>
      </c>
      <c r="O273" s="121" t="str">
        <f>IF($A273="","",VLOOKUP($A273,'Ledenlijst 1'!$A:$K,3,0))</f>
        <v>M</v>
      </c>
    </row>
    <row r="274" spans="1:16" x14ac:dyDescent="0.3">
      <c r="A274" s="61">
        <v>383990</v>
      </c>
      <c r="B274" s="58" t="str">
        <f>IF($A274="","",VLOOKUP($A274,'Ledenlijst 1'!$A:$K,2,0))</f>
        <v>Wever  Roelof</v>
      </c>
      <c r="C274" s="58" t="str">
        <f>IF($A274="","",VLOOKUP($A274,'Ledenlijst 1'!$A:$K,4,0))</f>
        <v>BC Bousema Lochem</v>
      </c>
      <c r="D274" s="58">
        <f>IF($A274="","",VLOOKUP($A274,'Ledenlijst 1'!$A:$K,5,0))</f>
        <v>13482</v>
      </c>
      <c r="E274" s="58" t="s">
        <v>3230</v>
      </c>
      <c r="F274" s="59" t="s">
        <v>10</v>
      </c>
      <c r="G274" s="60">
        <f>IF($A274="","",VLOOKUP($A274,'comp.B'!$A:$D,4,0))</f>
        <v>0.34799999999999998</v>
      </c>
      <c r="H274" s="60">
        <v>0.29499999999999998</v>
      </c>
      <c r="I274" s="60">
        <f t="shared" si="13"/>
        <v>0.34799999999999998</v>
      </c>
      <c r="J274" s="59">
        <v>18</v>
      </c>
      <c r="K274" s="59" t="s">
        <v>2535</v>
      </c>
      <c r="L274" s="59" t="s">
        <v>12</v>
      </c>
      <c r="M274" s="62" t="s">
        <v>33</v>
      </c>
      <c r="N274" s="59" t="s">
        <v>33</v>
      </c>
      <c r="O274" s="121" t="str">
        <f>IF($A274="","",VLOOKUP($A274,'Ledenlijst 1'!$A:$K,3,0))</f>
        <v>M</v>
      </c>
    </row>
    <row r="275" spans="1:16" x14ac:dyDescent="0.3">
      <c r="A275" s="61">
        <v>383990</v>
      </c>
      <c r="B275" s="58" t="str">
        <f>IF($A275="","",VLOOKUP($A275,'Ledenlijst 1'!$A:$K,2,0))</f>
        <v>Wever  Roelof</v>
      </c>
      <c r="C275" s="58" t="str">
        <f>IF($A275="","",VLOOKUP($A275,'Ledenlijst 1'!$A:$K,4,0))</f>
        <v>BC Bousema Lochem</v>
      </c>
      <c r="D275" s="58">
        <f>IF($A275="","",VLOOKUP($A275,'Ledenlijst 1'!$A:$K,5,0))</f>
        <v>13482</v>
      </c>
      <c r="E275" s="58" t="s">
        <v>2533</v>
      </c>
      <c r="F275" s="59" t="s">
        <v>16</v>
      </c>
      <c r="G275" s="60" t="str">
        <f>IF($A275="","",VLOOKUP($A275,'comp.A'!$A:$D,4,0))</f>
        <v>n.v.t.</v>
      </c>
      <c r="H275" s="60">
        <v>0.28000000000000003</v>
      </c>
      <c r="I275" s="60">
        <f t="shared" si="13"/>
        <v>0.28000000000000003</v>
      </c>
      <c r="J275" s="59">
        <v>15</v>
      </c>
      <c r="K275" s="59" t="s">
        <v>2535</v>
      </c>
      <c r="L275" s="59" t="s">
        <v>12</v>
      </c>
      <c r="M275" s="62" t="s">
        <v>11</v>
      </c>
      <c r="N275" s="68" t="s">
        <v>33</v>
      </c>
      <c r="O275" s="121" t="str">
        <f>IF($A275="","",VLOOKUP($A275,'Ledenlijst 1'!$A:$K,3,0))</f>
        <v>M</v>
      </c>
    </row>
    <row r="276" spans="1:16" x14ac:dyDescent="0.3">
      <c r="A276" s="61">
        <v>383990</v>
      </c>
      <c r="B276" s="58" t="str">
        <f>IF($A276="","",VLOOKUP($A276,'Ledenlijst 1'!$A:$K,2,0))</f>
        <v>Wever  Roelof</v>
      </c>
      <c r="C276" s="58" t="str">
        <f>IF($A276="","",VLOOKUP($A276,'Ledenlijst 1'!$A:$K,4,0))</f>
        <v>BC Bousema Lochem</v>
      </c>
      <c r="D276" s="58">
        <f>IF($A276="","",VLOOKUP($A276,'Ledenlijst 1'!$A:$K,5,0))</f>
        <v>13482</v>
      </c>
      <c r="E276" s="58" t="s">
        <v>31</v>
      </c>
      <c r="F276" s="59" t="s">
        <v>32</v>
      </c>
      <c r="G276" s="60">
        <f>IF($A276="","",VLOOKUP($A276,'comp.C'!$A:$D,4,0))</f>
        <v>1.57</v>
      </c>
      <c r="H276" s="60">
        <v>1.198</v>
      </c>
      <c r="I276" s="60">
        <f t="shared" si="13"/>
        <v>1.57</v>
      </c>
      <c r="J276" s="59">
        <v>37</v>
      </c>
      <c r="K276" s="59" t="s">
        <v>2535</v>
      </c>
      <c r="L276" s="59" t="s">
        <v>19</v>
      </c>
      <c r="M276" s="62" t="s">
        <v>11</v>
      </c>
      <c r="N276" s="72" t="s">
        <v>33</v>
      </c>
      <c r="O276" s="121" t="str">
        <f>IF($A276="","",VLOOKUP($A276,'Ledenlijst 1'!$A:$K,3,0))</f>
        <v>M</v>
      </c>
    </row>
    <row r="277" spans="1:16" x14ac:dyDescent="0.3">
      <c r="A277" s="57">
        <v>110926</v>
      </c>
      <c r="B277" s="58" t="str">
        <f>IF($A277="","",VLOOKUP($A277,'Ledenlijst 1'!$A:$K,2,0))</f>
        <v>Wevers  Jan</v>
      </c>
      <c r="C277" s="58" t="str">
        <f>IF($A277="","",VLOOKUP($A277,'Ledenlijst 1'!$A:$K,4,0))</f>
        <v>BV De Driesprong</v>
      </c>
      <c r="D277" s="58">
        <f>IF($A277="","",VLOOKUP($A277,'Ledenlijst 1'!$A:$K,5,0))</f>
        <v>10510</v>
      </c>
      <c r="E277" s="58" t="s">
        <v>9</v>
      </c>
      <c r="F277" s="59" t="s">
        <v>14</v>
      </c>
      <c r="G277" s="60" t="s">
        <v>11</v>
      </c>
      <c r="H277" s="60">
        <v>1.409</v>
      </c>
      <c r="I277" s="60">
        <f t="shared" si="13"/>
        <v>1.409</v>
      </c>
      <c r="J277" s="59">
        <v>40</v>
      </c>
      <c r="K277" s="59" t="s">
        <v>2535</v>
      </c>
      <c r="L277" s="59" t="s">
        <v>12</v>
      </c>
      <c r="M277" s="60" t="s">
        <v>11</v>
      </c>
      <c r="N277" s="68" t="s">
        <v>13</v>
      </c>
      <c r="O277" s="121" t="str">
        <f>IF($A277="","",VLOOKUP($A277,'Ledenlijst 1'!$A:$K,3,0))</f>
        <v>M</v>
      </c>
      <c r="P277" s="45"/>
    </row>
    <row r="278" spans="1:16" x14ac:dyDescent="0.3">
      <c r="A278" s="61">
        <v>110926</v>
      </c>
      <c r="B278" s="58" t="str">
        <f>IF($A278="","",VLOOKUP($A278,'Ledenlijst 1'!$A:$K,2,0))</f>
        <v>Wevers  Jan</v>
      </c>
      <c r="C278" s="58" t="str">
        <f>IF($A278="","",VLOOKUP($A278,'Ledenlijst 1'!$A:$K,4,0))</f>
        <v>BV De Driesprong</v>
      </c>
      <c r="D278" s="58">
        <f>IF($A278="","",VLOOKUP($A278,'Ledenlijst 1'!$A:$K,5,0))</f>
        <v>10510</v>
      </c>
      <c r="E278" s="58" t="s">
        <v>3230</v>
      </c>
      <c r="F278" s="59" t="s">
        <v>14</v>
      </c>
      <c r="G278" s="60">
        <f>IF($A278="","",VLOOKUP($A278,'comp.B'!$A:$D,4,0))</f>
        <v>0.35599999999999998</v>
      </c>
      <c r="H278" s="60" t="s">
        <v>11</v>
      </c>
      <c r="I278" s="60">
        <f t="shared" si="13"/>
        <v>0.35599999999999998</v>
      </c>
      <c r="J278" s="59">
        <v>18</v>
      </c>
      <c r="K278" s="59" t="s">
        <v>2535</v>
      </c>
      <c r="L278" s="59" t="s">
        <v>12</v>
      </c>
      <c r="M278" s="62" t="s">
        <v>33</v>
      </c>
      <c r="N278" s="68" t="s">
        <v>17</v>
      </c>
      <c r="O278" s="121" t="str">
        <f>IF($A278="","",VLOOKUP($A278,'Ledenlijst 1'!$A:$K,3,0))</f>
        <v>M</v>
      </c>
    </row>
    <row r="279" spans="1:16" x14ac:dyDescent="0.3">
      <c r="A279" s="61">
        <v>148685</v>
      </c>
      <c r="B279" s="58" t="str">
        <f>IF($A279="","",VLOOKUP($A279,'Ledenlijst 1'!$A:$K,2,0))</f>
        <v>Wijgman  Henry</v>
      </c>
      <c r="C279" s="58" t="str">
        <f>IF($A279="","",VLOOKUP($A279,'Ledenlijst 1'!$A:$K,4,0))</f>
        <v>BV B.V.V. '75</v>
      </c>
      <c r="D279" s="58">
        <f>IF($A279="","",VLOOKUP($A279,'Ledenlijst 1'!$A:$K,5,0))</f>
        <v>10517</v>
      </c>
      <c r="E279" s="58" t="s">
        <v>3230</v>
      </c>
      <c r="F279" s="59" t="s">
        <v>10</v>
      </c>
      <c r="G279" s="60" t="str">
        <f>IF($A279="","",VLOOKUP($A279,'comp.B'!$A:$D,4,0))</f>
        <v>n.v.t.</v>
      </c>
      <c r="H279" s="64">
        <v>0.28000000000000003</v>
      </c>
      <c r="I279" s="60">
        <f t="shared" si="13"/>
        <v>0.28000000000000003</v>
      </c>
      <c r="J279" s="59">
        <v>15</v>
      </c>
      <c r="K279" s="59" t="s">
        <v>2535</v>
      </c>
      <c r="L279" s="59" t="s">
        <v>12</v>
      </c>
      <c r="M279" s="62" t="s">
        <v>11</v>
      </c>
      <c r="N279" s="59" t="s">
        <v>33</v>
      </c>
      <c r="O279" s="121" t="str">
        <f>IF($A279="","",VLOOKUP($A279,'Ledenlijst 1'!$A:$K,3,0))</f>
        <v>M</v>
      </c>
    </row>
    <row r="280" spans="1:16" x14ac:dyDescent="0.3">
      <c r="A280" s="61">
        <v>145448</v>
      </c>
      <c r="B280" s="58" t="str">
        <f>IF($A280="","",VLOOKUP($A280,'Ledenlijst 1'!$A:$K,2,0))</f>
        <v>Willemsen  William</v>
      </c>
      <c r="C280" s="58" t="str">
        <f>IF($A280="","",VLOOKUP($A280,'Ledenlijst 1'!$A:$K,4,0))</f>
        <v>BV De Driehoek</v>
      </c>
      <c r="D280" s="58">
        <f>IF($A280="","",VLOOKUP($A280,'Ledenlijst 1'!$A:$K,5,0))</f>
        <v>10521</v>
      </c>
      <c r="E280" s="58" t="s">
        <v>3230</v>
      </c>
      <c r="F280" s="59" t="s">
        <v>3219</v>
      </c>
      <c r="G280" s="60" t="str">
        <f>IF($A280="","",VLOOKUP($A280,'comp.B'!$A:$D,4,0))</f>
        <v>n.v.t.</v>
      </c>
      <c r="H280" s="60">
        <v>0.81899999999999995</v>
      </c>
      <c r="I280" s="60">
        <f t="shared" ref="I280" si="14">MAX(G280,H280)</f>
        <v>0.81899999999999995</v>
      </c>
      <c r="J280" s="59">
        <v>40</v>
      </c>
      <c r="K280" s="59" t="s">
        <v>2535</v>
      </c>
      <c r="L280" s="59" t="s">
        <v>25</v>
      </c>
      <c r="M280" s="62" t="s">
        <v>11</v>
      </c>
      <c r="N280" s="59" t="s">
        <v>33</v>
      </c>
      <c r="O280" s="121" t="str">
        <f>IF($A280="","",VLOOKUP($A280,'Ledenlijst 1'!$A:$K,3,0))</f>
        <v>M</v>
      </c>
    </row>
    <row r="281" spans="1:16" x14ac:dyDescent="0.3">
      <c r="A281" s="61">
        <v>145448</v>
      </c>
      <c r="B281" s="58" t="str">
        <f>IF($A281="","",VLOOKUP($A281,'Ledenlijst 1'!$A:$K,2,0))</f>
        <v>Willemsen  William</v>
      </c>
      <c r="C281" s="58" t="str">
        <f>IF($A281="","",VLOOKUP($A281,'Ledenlijst 1'!$A:$K,4,0))</f>
        <v>BV De Driehoek</v>
      </c>
      <c r="D281" s="58">
        <f>IF($A281="","",VLOOKUP($A281,'Ledenlijst 1'!$A:$K,5,0))</f>
        <v>10521</v>
      </c>
      <c r="E281" s="58" t="s">
        <v>2533</v>
      </c>
      <c r="F281" s="59" t="s">
        <v>3219</v>
      </c>
      <c r="G281" s="60" t="str">
        <f>IF($A281="","",VLOOKUP($A281,'comp.B'!$A:$D,4,0))</f>
        <v>n.v.t.</v>
      </c>
      <c r="H281" s="60">
        <v>0.4</v>
      </c>
      <c r="I281" s="60">
        <f t="shared" si="13"/>
        <v>0.4</v>
      </c>
      <c r="J281" s="59">
        <v>25</v>
      </c>
      <c r="K281" s="59" t="s">
        <v>2530</v>
      </c>
      <c r="L281" s="59" t="s">
        <v>12</v>
      </c>
      <c r="M281" s="62" t="s">
        <v>11</v>
      </c>
      <c r="N281" s="59" t="s">
        <v>33</v>
      </c>
      <c r="O281" s="121" t="str">
        <f>IF($A281="","",VLOOKUP($A281,'Ledenlijst 1'!$A:$K,3,0))</f>
        <v>M</v>
      </c>
    </row>
    <row r="282" spans="1:16" x14ac:dyDescent="0.3">
      <c r="A282" s="61">
        <v>179060</v>
      </c>
      <c r="B282" s="58" t="str">
        <f>IF($A282="","",VLOOKUP($A282,'Ledenlijst 1'!$A:$K,2,0))</f>
        <v>Winands  Gerrie</v>
      </c>
      <c r="C282" s="58" t="str">
        <f>IF($A282="","",VLOOKUP($A282,'Ledenlijst 1'!$A:$K,4,0))</f>
        <v>BV B.V.V. '75</v>
      </c>
      <c r="D282" s="58">
        <f>IF($A282="","",VLOOKUP($A282,'Ledenlijst 1'!$A:$K,5,0))</f>
        <v>10517</v>
      </c>
      <c r="E282" s="58" t="s">
        <v>31</v>
      </c>
      <c r="F282" s="59" t="s">
        <v>14</v>
      </c>
      <c r="G282" s="60">
        <f>IF($A282="","",VLOOKUP($A282,'comp.C'!$A:$D,4,0))</f>
        <v>3.4129999999999998</v>
      </c>
      <c r="H282" s="60">
        <v>3.4009999999999998</v>
      </c>
      <c r="I282" s="60">
        <f t="shared" si="13"/>
        <v>3.4129999999999998</v>
      </c>
      <c r="J282" s="59">
        <v>90</v>
      </c>
      <c r="K282" s="59" t="s">
        <v>2535</v>
      </c>
      <c r="L282" s="59" t="s">
        <v>12</v>
      </c>
      <c r="M282" s="62" t="s">
        <v>33</v>
      </c>
      <c r="N282" s="72" t="s">
        <v>33</v>
      </c>
      <c r="O282" s="121" t="str">
        <f>IF($A282="","",VLOOKUP($A282,'Ledenlijst 1'!$A:$K,3,0))</f>
        <v>M</v>
      </c>
    </row>
    <row r="283" spans="1:16" x14ac:dyDescent="0.3">
      <c r="A283" s="57">
        <v>102629</v>
      </c>
      <c r="B283" s="58" t="str">
        <f>IF($A283="","",VLOOKUP($A283,'Ledenlijst 1'!$A:$K,2,0))</f>
        <v>Winkel te Freddie</v>
      </c>
      <c r="C283" s="58" t="str">
        <f>IF($A283="","",VLOOKUP($A283,'Ledenlijst 1'!$A:$K,4,0))</f>
        <v>BV De Driesprong</v>
      </c>
      <c r="D283" s="58">
        <f>IF($A283="","",VLOOKUP($A283,'Ledenlijst 1'!$A:$K,5,0))</f>
        <v>10510</v>
      </c>
      <c r="E283" s="58" t="s">
        <v>9</v>
      </c>
      <c r="F283" s="59" t="s">
        <v>10</v>
      </c>
      <c r="G283" s="60" t="s">
        <v>11</v>
      </c>
      <c r="H283" s="60">
        <v>0.68500000000000005</v>
      </c>
      <c r="I283" s="60">
        <f t="shared" si="13"/>
        <v>0.68500000000000005</v>
      </c>
      <c r="J283" s="59">
        <v>21</v>
      </c>
      <c r="K283" s="59" t="s">
        <v>2535</v>
      </c>
      <c r="L283" s="59" t="s">
        <v>12</v>
      </c>
      <c r="M283" s="60" t="s">
        <v>11</v>
      </c>
      <c r="N283" s="59" t="s">
        <v>33</v>
      </c>
      <c r="O283" s="121" t="str">
        <f>IF($A283="","",VLOOKUP($A283,'Ledenlijst 1'!$A:$K,3,0))</f>
        <v>M</v>
      </c>
    </row>
    <row r="284" spans="1:16" x14ac:dyDescent="0.3">
      <c r="A284" s="61">
        <v>102629</v>
      </c>
      <c r="B284" s="58" t="str">
        <f>IF($A284="","",VLOOKUP($A284,'Ledenlijst 1'!$A:$K,2,0))</f>
        <v>Winkel te Freddie</v>
      </c>
      <c r="C284" s="58" t="str">
        <f>IF($A284="","",VLOOKUP($A284,'Ledenlijst 1'!$A:$K,4,0))</f>
        <v>BV De Driesprong</v>
      </c>
      <c r="D284" s="58">
        <f>IF($A284="","",VLOOKUP($A284,'Ledenlijst 1'!$A:$K,5,0))</f>
        <v>10510</v>
      </c>
      <c r="E284" s="58" t="s">
        <v>3230</v>
      </c>
      <c r="F284" s="59" t="s">
        <v>10</v>
      </c>
      <c r="G284" s="60">
        <f>IF($A284="","",VLOOKUP($A284,'comp.B'!$A:$D,4,0))</f>
        <v>0.219</v>
      </c>
      <c r="H284" s="64">
        <v>0.28000000000000003</v>
      </c>
      <c r="I284" s="60">
        <f t="shared" si="13"/>
        <v>0.28000000000000003</v>
      </c>
      <c r="J284" s="59">
        <v>15</v>
      </c>
      <c r="K284" s="59" t="s">
        <v>2535</v>
      </c>
      <c r="L284" s="59" t="s">
        <v>12</v>
      </c>
      <c r="M284" s="62" t="s">
        <v>33</v>
      </c>
      <c r="N284" s="59" t="s">
        <v>33</v>
      </c>
      <c r="O284" s="121" t="str">
        <f>IF($A284="","",VLOOKUP($A284,'Ledenlijst 1'!$A:$K,3,0))</f>
        <v>M</v>
      </c>
    </row>
    <row r="285" spans="1:16" x14ac:dyDescent="0.3">
      <c r="A285" s="61">
        <v>102629</v>
      </c>
      <c r="B285" s="58" t="str">
        <f>IF($A285="","",VLOOKUP($A285,'Ledenlijst 1'!$A:$K,2,0))</f>
        <v>Winkel te Freddie</v>
      </c>
      <c r="C285" s="58" t="str">
        <f>IF($A285="","",VLOOKUP($A285,'Ledenlijst 1'!$A:$K,4,0))</f>
        <v>BV De Driesprong</v>
      </c>
      <c r="D285" s="58">
        <f>IF($A285="","",VLOOKUP($A285,'Ledenlijst 1'!$A:$K,5,0))</f>
        <v>10510</v>
      </c>
      <c r="E285" s="58" t="s">
        <v>31</v>
      </c>
      <c r="F285" s="59" t="s">
        <v>32</v>
      </c>
      <c r="G285" s="60">
        <f>IF($A285="","",VLOOKUP($A285,'comp.C'!$A:$D,4,0))</f>
        <v>0.96199999999999997</v>
      </c>
      <c r="H285" s="60">
        <v>1.31</v>
      </c>
      <c r="I285" s="60">
        <f t="shared" si="13"/>
        <v>1.31</v>
      </c>
      <c r="J285" s="59">
        <v>41</v>
      </c>
      <c r="K285" s="59" t="s">
        <v>2535</v>
      </c>
      <c r="L285" s="59" t="s">
        <v>12</v>
      </c>
      <c r="M285" s="62" t="s">
        <v>33</v>
      </c>
      <c r="N285" s="72" t="s">
        <v>33</v>
      </c>
      <c r="O285" s="121" t="str">
        <f>IF($A285="","",VLOOKUP($A285,'Ledenlijst 1'!$A:$K,3,0))</f>
        <v>M</v>
      </c>
    </row>
    <row r="286" spans="1:16" x14ac:dyDescent="0.3">
      <c r="A286" s="63">
        <v>205559</v>
      </c>
      <c r="B286" s="58" t="str">
        <f>IF($A286="","",VLOOKUP($A286,'Ledenlijst 1'!$A:$K,2,0))</f>
        <v>Woerd te Fred</v>
      </c>
      <c r="C286" s="58" t="str">
        <f>IF($A286="","",VLOOKUP($A286,'Ledenlijst 1'!$A:$K,4,0))</f>
        <v>BC Ivoor Groenlo</v>
      </c>
      <c r="D286" s="58">
        <f>IF($A286="","",VLOOKUP($A286,'Ledenlijst 1'!$A:$K,5,0))</f>
        <v>10443</v>
      </c>
      <c r="E286" s="58" t="s">
        <v>3230</v>
      </c>
      <c r="F286" s="59" t="s">
        <v>14</v>
      </c>
      <c r="G286" s="60">
        <f>IF($A286="","",VLOOKUP($A286,'comp.B'!$A:$D,4,0))</f>
        <v>0.39600000000000002</v>
      </c>
      <c r="H286" s="60">
        <v>0.41399999999999998</v>
      </c>
      <c r="I286" s="60">
        <f t="shared" si="13"/>
        <v>0.41399999999999998</v>
      </c>
      <c r="J286" s="59">
        <v>25</v>
      </c>
      <c r="K286" s="59" t="s">
        <v>2535</v>
      </c>
      <c r="L286" s="59" t="s">
        <v>12</v>
      </c>
      <c r="M286" s="62" t="s">
        <v>33</v>
      </c>
      <c r="N286" s="59" t="s">
        <v>33</v>
      </c>
      <c r="O286" s="121" t="str">
        <f>IF($A286="","",VLOOKUP($A286,'Ledenlijst 1'!$A:$K,3,0))</f>
        <v>M</v>
      </c>
    </row>
    <row r="287" spans="1:16" x14ac:dyDescent="0.3">
      <c r="A287" s="61">
        <v>205559</v>
      </c>
      <c r="B287" s="58" t="str">
        <f>IF($A287="","",VLOOKUP($A287,'Ledenlijst 1'!$A:$K,2,0))</f>
        <v>Woerd te Fred</v>
      </c>
      <c r="C287" s="58" t="str">
        <f>IF($A287="","",VLOOKUP($A287,'Ledenlijst 1'!$A:$K,4,0))</f>
        <v>BC Ivoor Groenlo</v>
      </c>
      <c r="D287" s="58">
        <f>IF($A287="","",VLOOKUP($A287,'Ledenlijst 1'!$A:$K,5,0))</f>
        <v>10443</v>
      </c>
      <c r="E287" s="58" t="s">
        <v>2533</v>
      </c>
      <c r="F287" s="59" t="s">
        <v>16</v>
      </c>
      <c r="G287" s="60" t="str">
        <f>IF($A287="","",VLOOKUP($A287,'comp.A'!$A:$D,4,0))</f>
        <v>n.v.t.</v>
      </c>
      <c r="H287" s="60">
        <v>0.309</v>
      </c>
      <c r="I287" s="60">
        <f t="shared" si="13"/>
        <v>0.309</v>
      </c>
      <c r="J287" s="59">
        <v>16</v>
      </c>
      <c r="K287" s="59" t="s">
        <v>2535</v>
      </c>
      <c r="L287" s="59" t="s">
        <v>12</v>
      </c>
      <c r="M287" s="62" t="s">
        <v>11</v>
      </c>
      <c r="N287" s="59" t="s">
        <v>33</v>
      </c>
      <c r="O287" s="121" t="str">
        <f>IF($A287="","",VLOOKUP($A287,'Ledenlijst 1'!$A:$K,3,0))</f>
        <v>M</v>
      </c>
    </row>
    <row r="288" spans="1:16" x14ac:dyDescent="0.3">
      <c r="A288" s="70">
        <v>273357</v>
      </c>
      <c r="B288" s="58" t="str">
        <f>IF($A288="","",VLOOKUP($A288,'Ledenlijst 1'!$A:$K,2,0))</f>
        <v>Wolsink  Arjan</v>
      </c>
      <c r="C288" s="58" t="str">
        <f>IF($A288="","",VLOOKUP($A288,'Ledenlijst 1'!$A:$K,4,0))</f>
        <v>BV De Peppel</v>
      </c>
      <c r="D288" s="58">
        <f>IF($A288="","",VLOOKUP($A288,'Ledenlijst 1'!$A:$K,5,0))</f>
        <v>15749</v>
      </c>
      <c r="E288" s="71" t="s">
        <v>31</v>
      </c>
      <c r="F288" s="72" t="s">
        <v>10</v>
      </c>
      <c r="G288" s="60">
        <f>IF($A288="","",VLOOKUP($A288,'comp.C'!$A:$D,4,0))</f>
        <v>1.6930000000000001</v>
      </c>
      <c r="H288" s="73">
        <v>1.9750000000000001</v>
      </c>
      <c r="I288" s="60">
        <f t="shared" si="13"/>
        <v>1.9750000000000001</v>
      </c>
      <c r="J288" s="59">
        <v>53</v>
      </c>
      <c r="K288" s="72" t="s">
        <v>2535</v>
      </c>
      <c r="L288" s="74" t="s">
        <v>3225</v>
      </c>
      <c r="M288" s="62" t="s">
        <v>33</v>
      </c>
      <c r="N288" s="68" t="s">
        <v>33</v>
      </c>
      <c r="O288" s="121" t="str">
        <f>IF($A288="","",VLOOKUP($A288,'Ledenlijst 1'!$A:$K,3,0))</f>
        <v>M</v>
      </c>
    </row>
    <row r="289" spans="1:16" x14ac:dyDescent="0.3">
      <c r="A289" s="57">
        <v>129199</v>
      </c>
      <c r="B289" s="58" t="str">
        <f>IF($A289="","",VLOOKUP($A289,'Ledenlijst 1'!$A:$K,2,0))</f>
        <v>Wolsink  Ben</v>
      </c>
      <c r="C289" s="58" t="str">
        <f>IF($A289="","",VLOOKUP($A289,'Ledenlijst 1'!$A:$K,4,0))</f>
        <v>BV B.V.V. '75</v>
      </c>
      <c r="D289" s="58">
        <f>IF($A289="","",VLOOKUP($A289,'Ledenlijst 1'!$A:$K,5,0))</f>
        <v>10517</v>
      </c>
      <c r="E289" s="58" t="s">
        <v>9</v>
      </c>
      <c r="F289" s="59" t="s">
        <v>16</v>
      </c>
      <c r="G289" s="60" t="s">
        <v>11</v>
      </c>
      <c r="H289" s="60">
        <v>1.776</v>
      </c>
      <c r="I289" s="60">
        <f t="shared" si="13"/>
        <v>1.776</v>
      </c>
      <c r="J289" s="59">
        <v>55</v>
      </c>
      <c r="K289" s="59" t="s">
        <v>2530</v>
      </c>
      <c r="L289" s="59" t="s">
        <v>28</v>
      </c>
      <c r="M289" s="60" t="s">
        <v>11</v>
      </c>
      <c r="N289" s="59" t="s">
        <v>17</v>
      </c>
      <c r="O289" s="121" t="str">
        <f>IF($A289="","",VLOOKUP($A289,'Ledenlijst 1'!$A:$K,3,0))</f>
        <v>M</v>
      </c>
    </row>
    <row r="290" spans="1:16" x14ac:dyDescent="0.3">
      <c r="A290" s="70">
        <v>264090</v>
      </c>
      <c r="B290" s="58" t="str">
        <f>IF($A290="","",VLOOKUP($A290,'Ledenlijst 1'!$A:$K,2,0))</f>
        <v>Wolterink  Harrie</v>
      </c>
      <c r="C290" s="58" t="str">
        <f>IF($A290="","",VLOOKUP($A290,'Ledenlijst 1'!$A:$K,4,0))</f>
        <v>BV 't Kevelder</v>
      </c>
      <c r="D290" s="58">
        <f>IF($A290="","",VLOOKUP($A290,'Ledenlijst 1'!$A:$K,5,0))</f>
        <v>10438</v>
      </c>
      <c r="E290" s="71" t="s">
        <v>31</v>
      </c>
      <c r="F290" s="72" t="s">
        <v>14</v>
      </c>
      <c r="G290" s="60">
        <f>IF($A290="","",VLOOKUP($A290,'comp.C'!$A:$D,4,0))</f>
        <v>3.3069999999999999</v>
      </c>
      <c r="H290" s="72">
        <v>2.992</v>
      </c>
      <c r="I290" s="60">
        <f t="shared" si="13"/>
        <v>3.3069999999999999</v>
      </c>
      <c r="J290" s="59">
        <v>90</v>
      </c>
      <c r="K290" s="72" t="s">
        <v>2535</v>
      </c>
      <c r="L290" s="74" t="s">
        <v>12</v>
      </c>
      <c r="M290" s="62" t="s">
        <v>33</v>
      </c>
      <c r="N290" s="59" t="s">
        <v>33</v>
      </c>
      <c r="O290" s="121" t="str">
        <f>IF($A290="","",VLOOKUP($A290,'Ledenlijst 1'!$A:$K,3,0))</f>
        <v>M</v>
      </c>
    </row>
    <row r="291" spans="1:16" x14ac:dyDescent="0.3">
      <c r="A291" s="61">
        <v>218036</v>
      </c>
      <c r="B291" s="58" t="str">
        <f>IF($A291="","",VLOOKUP($A291,'Ledenlijst 1'!$A:$K,2,0))</f>
        <v>Wolterink  Huub</v>
      </c>
      <c r="C291" s="58" t="str">
        <f>IF($A291="","",VLOOKUP($A291,'Ledenlijst 1'!$A:$K,4,0))</f>
        <v>BV Wenters</v>
      </c>
      <c r="D291" s="58">
        <f>IF($A291="","",VLOOKUP($A291,'Ledenlijst 1'!$A:$K,5,0))</f>
        <v>10512</v>
      </c>
      <c r="E291" s="58" t="s">
        <v>9</v>
      </c>
      <c r="F291" s="59" t="s">
        <v>14</v>
      </c>
      <c r="G291" s="60" t="s">
        <v>11</v>
      </c>
      <c r="H291" s="60">
        <v>1.55</v>
      </c>
      <c r="I291" s="60">
        <f t="shared" si="13"/>
        <v>1.55</v>
      </c>
      <c r="J291" s="59">
        <v>40</v>
      </c>
      <c r="K291" s="59" t="s">
        <v>2535</v>
      </c>
      <c r="L291" s="59" t="s">
        <v>12</v>
      </c>
      <c r="M291" s="60" t="s">
        <v>11</v>
      </c>
      <c r="N291" s="59" t="s">
        <v>33</v>
      </c>
      <c r="O291" s="121" t="str">
        <f>IF($A291="","",VLOOKUP($A291,'Ledenlijst 1'!$A:$K,3,0))</f>
        <v>M</v>
      </c>
    </row>
    <row r="292" spans="1:16" x14ac:dyDescent="0.3">
      <c r="A292" s="63">
        <v>218036</v>
      </c>
      <c r="B292" s="58" t="str">
        <f>IF($A292="","",VLOOKUP($A292,'Ledenlijst 1'!$A:$K,2,0))</f>
        <v>Wolterink  Huub</v>
      </c>
      <c r="C292" s="58" t="str">
        <f>IF($A292="","",VLOOKUP($A292,'Ledenlijst 1'!$A:$K,4,0))</f>
        <v>BV Wenters</v>
      </c>
      <c r="D292" s="58">
        <f>IF($A292="","",VLOOKUP($A292,'Ledenlijst 1'!$A:$K,5,0))</f>
        <v>10512</v>
      </c>
      <c r="E292" s="58" t="s">
        <v>3230</v>
      </c>
      <c r="F292" s="59" t="s">
        <v>16</v>
      </c>
      <c r="G292" s="60">
        <f>IF($A292="","",VLOOKUP($A292,'comp.B'!$A:$D,4,0))</f>
        <v>0.56899999999999995</v>
      </c>
      <c r="H292" s="60">
        <v>0.63400000000000001</v>
      </c>
      <c r="I292" s="60">
        <f t="shared" si="13"/>
        <v>0.63400000000000001</v>
      </c>
      <c r="J292" s="59">
        <v>30</v>
      </c>
      <c r="K292" s="59" t="s">
        <v>2535</v>
      </c>
      <c r="L292" s="59" t="s">
        <v>25</v>
      </c>
      <c r="M292" s="62" t="s">
        <v>33</v>
      </c>
      <c r="N292" s="59" t="s">
        <v>33</v>
      </c>
      <c r="O292" s="121" t="str">
        <f>IF($A292="","",VLOOKUP($A292,'Ledenlijst 1'!$A:$K,3,0))</f>
        <v>M</v>
      </c>
    </row>
    <row r="293" spans="1:16" x14ac:dyDescent="0.3">
      <c r="A293" s="61">
        <v>218036</v>
      </c>
      <c r="B293" s="58" t="str">
        <f>IF($A293="","",VLOOKUP($A293,'Ledenlijst 1'!$A:$K,2,0))</f>
        <v>Wolterink  Huub</v>
      </c>
      <c r="C293" s="58" t="str">
        <f>IF($A293="","",VLOOKUP($A293,'Ledenlijst 1'!$A:$K,4,0))</f>
        <v>BV Wenters</v>
      </c>
      <c r="D293" s="58">
        <f>IF($A293="","",VLOOKUP($A293,'Ledenlijst 1'!$A:$K,5,0))</f>
        <v>10512</v>
      </c>
      <c r="E293" s="58" t="s">
        <v>2533</v>
      </c>
      <c r="F293" s="59" t="s">
        <v>16</v>
      </c>
      <c r="G293" s="60" t="str">
        <f>IF($A293="","",VLOOKUP($A293,'comp.A'!$A:$D,4,0))</f>
        <v>n.v.t.</v>
      </c>
      <c r="H293" s="60">
        <v>0.34200000000000003</v>
      </c>
      <c r="I293" s="60">
        <f t="shared" si="13"/>
        <v>0.34200000000000003</v>
      </c>
      <c r="J293" s="59">
        <v>18</v>
      </c>
      <c r="K293" s="59" t="s">
        <v>2535</v>
      </c>
      <c r="L293" s="59" t="s">
        <v>12</v>
      </c>
      <c r="M293" s="62" t="s">
        <v>11</v>
      </c>
      <c r="N293" s="59" t="s">
        <v>33</v>
      </c>
      <c r="O293" s="121" t="str">
        <f>IF($A293="","",VLOOKUP($A293,'Ledenlijst 1'!$A:$K,3,0))</f>
        <v>M</v>
      </c>
    </row>
    <row r="294" spans="1:16" x14ac:dyDescent="0.3">
      <c r="A294" s="61">
        <v>230144</v>
      </c>
      <c r="B294" s="58" t="str">
        <f>IF($A294="","",VLOOKUP($A294,'Ledenlijst 1'!$A:$K,2,0))</f>
        <v>Zalm van der Bert</v>
      </c>
      <c r="C294" s="58" t="str">
        <f>IF($A294="","",VLOOKUP($A294,'Ledenlijst 1'!$A:$K,4,0))</f>
        <v>BV De Driehoek</v>
      </c>
      <c r="D294" s="58">
        <f>IF($A294="","",VLOOKUP($A294,'Ledenlijst 1'!$A:$K,5,0))</f>
        <v>10521</v>
      </c>
      <c r="E294" s="58" t="s">
        <v>3230</v>
      </c>
      <c r="F294" s="59" t="s">
        <v>16</v>
      </c>
      <c r="G294" s="60">
        <f>IF($A294="","",VLOOKUP($A294,'comp.B'!$A:$D,4,0))</f>
        <v>0.66</v>
      </c>
      <c r="H294" s="60" t="s">
        <v>11</v>
      </c>
      <c r="I294" s="60">
        <f t="shared" si="13"/>
        <v>0.66</v>
      </c>
      <c r="J294" s="59">
        <v>30</v>
      </c>
      <c r="K294" s="59" t="s">
        <v>2535</v>
      </c>
      <c r="L294" s="59" t="s">
        <v>12</v>
      </c>
      <c r="M294" s="60" t="s">
        <v>33</v>
      </c>
      <c r="N294" s="59" t="s">
        <v>11</v>
      </c>
      <c r="O294" s="121" t="str">
        <f>IF($A294="","",VLOOKUP($A294,'Ledenlijst 1'!$A:$K,3,0))</f>
        <v>M</v>
      </c>
    </row>
    <row r="295" spans="1:16" x14ac:dyDescent="0.3">
      <c r="A295" s="61">
        <v>230144</v>
      </c>
      <c r="B295" s="58" t="str">
        <f>IF($A295="","",VLOOKUP($A295,'Ledenlijst 1'!$A:$K,2,0))</f>
        <v>Zalm van der Bert</v>
      </c>
      <c r="C295" s="58" t="str">
        <f>IF($A295="","",VLOOKUP($A295,'Ledenlijst 1'!$A:$K,4,0))</f>
        <v>BV De Driehoek</v>
      </c>
      <c r="D295" s="58">
        <f>IF($A295="","",VLOOKUP($A295,'Ledenlijst 1'!$A:$K,5,0))</f>
        <v>10521</v>
      </c>
      <c r="E295" s="58" t="s">
        <v>2533</v>
      </c>
      <c r="F295" s="59" t="s">
        <v>24</v>
      </c>
      <c r="G295" s="60">
        <f>IF($A295="","",VLOOKUP($A295,'comp.A'!$A:$D,4,0))</f>
        <v>0.41799999999999998</v>
      </c>
      <c r="H295" s="60" t="s">
        <v>11</v>
      </c>
      <c r="I295" s="60">
        <f t="shared" si="13"/>
        <v>0.41799999999999998</v>
      </c>
      <c r="J295" s="59">
        <v>25</v>
      </c>
      <c r="K295" s="59" t="s">
        <v>2535</v>
      </c>
      <c r="L295" s="59" t="s">
        <v>12</v>
      </c>
      <c r="M295" s="60" t="s">
        <v>33</v>
      </c>
      <c r="N295" s="59" t="s">
        <v>11</v>
      </c>
      <c r="O295" s="121" t="str">
        <f>IF($A295="","",VLOOKUP($A295,'Ledenlijst 1'!$A:$K,3,0))</f>
        <v>M</v>
      </c>
    </row>
    <row r="296" spans="1:16" x14ac:dyDescent="0.3">
      <c r="A296" s="61">
        <v>149475</v>
      </c>
      <c r="B296" s="58" t="str">
        <f>IF($A296="","",VLOOKUP($A296,'Ledenlijst 1'!$A:$K,2,0))</f>
        <v>Zorn  Cor</v>
      </c>
      <c r="C296" s="58" t="str">
        <f>IF($A296="","",VLOOKUP($A296,'Ledenlijst 1'!$A:$K,4,0))</f>
        <v>BV Ons Huis</v>
      </c>
      <c r="D296" s="58">
        <f>IF($A296="","",VLOOKUP($A296,'Ledenlijst 1'!$A:$K,5,0))</f>
        <v>10519</v>
      </c>
      <c r="E296" s="58" t="s">
        <v>9</v>
      </c>
      <c r="F296" s="59" t="s">
        <v>10</v>
      </c>
      <c r="G296" s="60" t="s">
        <v>11</v>
      </c>
      <c r="H296" s="60">
        <v>0.42599999999999999</v>
      </c>
      <c r="I296" s="60">
        <f t="shared" si="13"/>
        <v>0.42599999999999999</v>
      </c>
      <c r="J296" s="59">
        <v>15</v>
      </c>
      <c r="K296" s="59" t="s">
        <v>2535</v>
      </c>
      <c r="L296" s="59" t="s">
        <v>12</v>
      </c>
      <c r="M296" s="60" t="s">
        <v>11</v>
      </c>
      <c r="N296" s="59" t="s">
        <v>33</v>
      </c>
      <c r="O296" s="121" t="str">
        <f>IF($A296="","",VLOOKUP($A296,'Ledenlijst 1'!$A:$K,3,0))</f>
        <v>M</v>
      </c>
    </row>
    <row r="297" spans="1:16" x14ac:dyDescent="0.3">
      <c r="A297" s="61">
        <v>149475</v>
      </c>
      <c r="B297" s="58" t="str">
        <f>IF($A297="","",VLOOKUP($A297,'Ledenlijst 1'!$A:$K,2,0))</f>
        <v>Zorn  Cor</v>
      </c>
      <c r="C297" s="58" t="str">
        <f>IF($A297="","",VLOOKUP($A297,'Ledenlijst 1'!$A:$K,4,0))</f>
        <v>BV Ons Huis</v>
      </c>
      <c r="D297" s="58">
        <f>IF($A297="","",VLOOKUP($A297,'Ledenlijst 1'!$A:$K,5,0))</f>
        <v>10519</v>
      </c>
      <c r="E297" s="58" t="s">
        <v>3230</v>
      </c>
      <c r="F297" s="59" t="s">
        <v>10</v>
      </c>
      <c r="G297" s="60" t="str">
        <f>IF($A297="","",VLOOKUP($A297,'comp.B'!$A:$D,4,0))</f>
        <v>n.v.t.</v>
      </c>
      <c r="H297" s="64">
        <v>0.28000000000000003</v>
      </c>
      <c r="I297" s="60">
        <f t="shared" si="13"/>
        <v>0.28000000000000003</v>
      </c>
      <c r="J297" s="59">
        <v>15</v>
      </c>
      <c r="K297" s="59" t="s">
        <v>2530</v>
      </c>
      <c r="L297" s="59" t="s">
        <v>12</v>
      </c>
      <c r="M297" s="62" t="s">
        <v>11</v>
      </c>
      <c r="N297" s="68" t="s">
        <v>13</v>
      </c>
      <c r="O297" s="121" t="str">
        <f>IF($A297="","",VLOOKUP($A297,'Ledenlijst 1'!$A:$K,3,0))</f>
        <v>M</v>
      </c>
    </row>
    <row r="298" spans="1:16" x14ac:dyDescent="0.3">
      <c r="A298" s="61">
        <v>149475</v>
      </c>
      <c r="B298" s="58" t="str">
        <f>IF($A298="","",VLOOKUP($A298,'Ledenlijst 1'!$A:$K,2,0))</f>
        <v>Zorn  Cor</v>
      </c>
      <c r="C298" s="58" t="str">
        <f>IF($A298="","",VLOOKUP($A298,'Ledenlijst 1'!$A:$K,4,0))</f>
        <v>BV Ons Huis</v>
      </c>
      <c r="D298" s="58">
        <f>IF($A298="","",VLOOKUP($A298,'Ledenlijst 1'!$A:$K,5,0))</f>
        <v>10519</v>
      </c>
      <c r="E298" s="58" t="s">
        <v>2533</v>
      </c>
      <c r="F298" s="59" t="s">
        <v>16</v>
      </c>
      <c r="G298" s="60" t="str">
        <f>IF($A298="","",VLOOKUP($A298,'comp.A'!$A:$D,4,0))</f>
        <v>n.v.t.</v>
      </c>
      <c r="H298" s="60">
        <v>0.28000000000000003</v>
      </c>
      <c r="I298" s="60">
        <f t="shared" ref="I298:I300" si="15">MAX(G298,H298)</f>
        <v>0.28000000000000003</v>
      </c>
      <c r="J298" s="59">
        <v>15</v>
      </c>
      <c r="K298" s="59" t="s">
        <v>2530</v>
      </c>
      <c r="L298" s="59" t="s">
        <v>12</v>
      </c>
      <c r="M298" s="62" t="s">
        <v>11</v>
      </c>
      <c r="N298" s="59" t="s">
        <v>33</v>
      </c>
      <c r="O298" s="121" t="str">
        <f>IF($A298="","",VLOOKUP($A298,'Ledenlijst 1'!$A:$K,3,0))</f>
        <v>M</v>
      </c>
    </row>
    <row r="299" spans="1:16" x14ac:dyDescent="0.3">
      <c r="A299" s="70">
        <v>149475</v>
      </c>
      <c r="B299" s="58" t="str">
        <f>IF($A299="","",VLOOKUP($A299,'Ledenlijst 1'!$A:$K,2,0))</f>
        <v>Zorn  Cor</v>
      </c>
      <c r="C299" s="58" t="str">
        <f>IF($A299="","",VLOOKUP($A299,'Ledenlijst 1'!$A:$K,4,0))</f>
        <v>BV Ons Huis</v>
      </c>
      <c r="D299" s="58">
        <f>IF($A299="","",VLOOKUP($A299,'Ledenlijst 1'!$A:$K,5,0))</f>
        <v>10519</v>
      </c>
      <c r="E299" s="71" t="s">
        <v>31</v>
      </c>
      <c r="F299" s="72" t="s">
        <v>32</v>
      </c>
      <c r="G299" s="60">
        <f>IF($A299="","",VLOOKUP($A299,'comp.C'!$A:$D,4,0))</f>
        <v>0.97399999999999998</v>
      </c>
      <c r="H299" s="73">
        <v>0.85499999999999998</v>
      </c>
      <c r="I299" s="60">
        <f t="shared" si="15"/>
        <v>0.97399999999999998</v>
      </c>
      <c r="J299" s="59">
        <v>33</v>
      </c>
      <c r="K299" s="72" t="s">
        <v>2535</v>
      </c>
      <c r="L299" s="74" t="s">
        <v>12</v>
      </c>
      <c r="M299" s="62" t="s">
        <v>33</v>
      </c>
      <c r="N299" s="72" t="s">
        <v>33</v>
      </c>
      <c r="O299" s="121" t="str">
        <f>IF($A299="","",VLOOKUP($A299,'Ledenlijst 1'!$A:$K,3,0))</f>
        <v>M</v>
      </c>
      <c r="P299" s="75"/>
    </row>
    <row r="300" spans="1:16" x14ac:dyDescent="0.3">
      <c r="A300" s="104">
        <v>110026</v>
      </c>
      <c r="B300" s="122" t="str">
        <f>IF($A300="","",VLOOKUP($A300,'Ledenlijst 1'!$A:$K,2,0))</f>
        <v>Zwier  Anton</v>
      </c>
      <c r="C300" s="122" t="str">
        <f>IF($A300="","",VLOOKUP($A300,'Ledenlijst 1'!$A:$K,4,0))</f>
        <v>BV 't Kevelder</v>
      </c>
      <c r="D300" s="122">
        <f>IF($A300="","",VLOOKUP($A300,'Ledenlijst 1'!$A:$K,5,0))</f>
        <v>10438</v>
      </c>
      <c r="E300" s="122" t="s">
        <v>31</v>
      </c>
      <c r="F300" s="123" t="s">
        <v>18</v>
      </c>
      <c r="G300" s="124" t="str">
        <f>IF($A300="","",VLOOKUP($A300,'comp.C'!$A:$D,4,0))</f>
        <v>n.v.t.</v>
      </c>
      <c r="H300" s="124">
        <v>9.3209999999999997</v>
      </c>
      <c r="I300" s="124">
        <f t="shared" si="15"/>
        <v>9.3209999999999997</v>
      </c>
      <c r="J300" s="123">
        <v>160</v>
      </c>
      <c r="K300" s="123" t="s">
        <v>2535</v>
      </c>
      <c r="L300" s="123" t="s">
        <v>12</v>
      </c>
      <c r="M300" s="125" t="s">
        <v>11</v>
      </c>
      <c r="N300" s="123" t="s">
        <v>33</v>
      </c>
      <c r="O300" s="126" t="str">
        <f>IF($A300="","",VLOOKUP($A300,'Ledenlijst 1'!$A:$K,3,0))</f>
        <v>M</v>
      </c>
      <c r="P300" s="75"/>
    </row>
    <row r="301" spans="1:16" x14ac:dyDescent="0.3">
      <c r="A301" s="75"/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</row>
    <row r="302" spans="1:16" x14ac:dyDescent="0.3">
      <c r="A302" s="75"/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</row>
    <row r="303" spans="1:16" x14ac:dyDescent="0.3">
      <c r="A303" s="75"/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</row>
    <row r="304" spans="1:16" x14ac:dyDescent="0.3">
      <c r="A304" s="75"/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</row>
    <row r="305" spans="1:15" x14ac:dyDescent="0.3">
      <c r="A305" s="75"/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</row>
    <row r="306" spans="1:15" x14ac:dyDescent="0.3">
      <c r="A306" s="75"/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</row>
    <row r="307" spans="1:15" x14ac:dyDescent="0.3">
      <c r="A307" s="75"/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</row>
    <row r="308" spans="1:15" x14ac:dyDescent="0.3">
      <c r="A308" s="75"/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</row>
    <row r="309" spans="1:15" x14ac:dyDescent="0.3">
      <c r="A309" s="75"/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</row>
    <row r="310" spans="1:15" x14ac:dyDescent="0.3">
      <c r="A310" s="75"/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</row>
    <row r="311" spans="1:15" x14ac:dyDescent="0.3">
      <c r="A311" s="75"/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</row>
    <row r="312" spans="1:15" x14ac:dyDescent="0.3">
      <c r="A312" s="75"/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</row>
    <row r="313" spans="1:15" x14ac:dyDescent="0.3">
      <c r="A313" s="75"/>
      <c r="B313" s="75"/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</row>
    <row r="314" spans="1:15" x14ac:dyDescent="0.3">
      <c r="A314" s="75"/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</row>
    <row r="315" spans="1:15" x14ac:dyDescent="0.3">
      <c r="A315" s="75"/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</row>
    <row r="316" spans="1:15" x14ac:dyDescent="0.3">
      <c r="A316" s="75"/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</row>
    <row r="317" spans="1:15" x14ac:dyDescent="0.3">
      <c r="A317" s="75"/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</row>
    <row r="318" spans="1:15" x14ac:dyDescent="0.3">
      <c r="A318" s="75"/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</row>
    <row r="319" spans="1:15" x14ac:dyDescent="0.3">
      <c r="A319" s="75"/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</row>
    <row r="320" spans="1:15" x14ac:dyDescent="0.3">
      <c r="A320" s="75"/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</row>
    <row r="321" spans="1:15" x14ac:dyDescent="0.3">
      <c r="A321" s="75"/>
      <c r="B321" s="75"/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</row>
    <row r="322" spans="1:15" x14ac:dyDescent="0.3">
      <c r="A322" s="75"/>
      <c r="B322" s="75"/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</row>
    <row r="323" spans="1:15" x14ac:dyDescent="0.3">
      <c r="A323" s="75"/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</row>
    <row r="324" spans="1:15" x14ac:dyDescent="0.3">
      <c r="A324" s="75"/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</row>
    <row r="325" spans="1:15" x14ac:dyDescent="0.3">
      <c r="A325" s="75"/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</row>
    <row r="326" spans="1:15" x14ac:dyDescent="0.3">
      <c r="A326" s="75"/>
      <c r="B326" s="75"/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</row>
    <row r="327" spans="1:15" x14ac:dyDescent="0.3">
      <c r="A327" s="75"/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</row>
    <row r="328" spans="1:15" x14ac:dyDescent="0.3">
      <c r="A328" s="75"/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</row>
    <row r="329" spans="1:15" x14ac:dyDescent="0.3">
      <c r="A329" s="75"/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</row>
    <row r="330" spans="1:15" x14ac:dyDescent="0.3">
      <c r="A330" s="75"/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</row>
    <row r="331" spans="1:15" x14ac:dyDescent="0.3">
      <c r="A331" s="75"/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</row>
    <row r="332" spans="1:15" s="46" customFormat="1" x14ac:dyDescent="0.3">
      <c r="A332" s="75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</row>
    <row r="333" spans="1:15" x14ac:dyDescent="0.3">
      <c r="A333" s="75"/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</row>
    <row r="334" spans="1:15" x14ac:dyDescent="0.3">
      <c r="A334" s="75"/>
      <c r="B334" s="75"/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</row>
    <row r="335" spans="1:15" s="46" customFormat="1" x14ac:dyDescent="0.3">
      <c r="A335" s="75"/>
      <c r="B335" s="75"/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</row>
    <row r="336" spans="1:15" x14ac:dyDescent="0.3">
      <c r="A336" s="75"/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</row>
    <row r="337" spans="1:15" x14ac:dyDescent="0.3">
      <c r="A337" s="75"/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</row>
  </sheetData>
  <sortState xmlns:xlrd2="http://schemas.microsoft.com/office/spreadsheetml/2017/richdata2" ref="A2:S337">
    <sortCondition ref="B2:B337"/>
    <sortCondition ref="E2:E337"/>
  </sortState>
  <phoneticPr fontId="5" type="noConversion"/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04"/>
  <sheetViews>
    <sheetView topLeftCell="A148" workbookViewId="0">
      <selection activeCell="A164" sqref="A164:XFD164"/>
    </sheetView>
  </sheetViews>
  <sheetFormatPr defaultRowHeight="14.4" x14ac:dyDescent="0.3"/>
  <cols>
    <col min="1" max="1" width="8.5546875" bestFit="1" customWidth="1"/>
    <col min="2" max="2" width="24.33203125" bestFit="1" customWidth="1"/>
    <col min="3" max="3" width="4.5546875" bestFit="1" customWidth="1"/>
    <col min="4" max="4" width="23.109375" bestFit="1" customWidth="1"/>
    <col min="5" max="5" width="6" style="2" bestFit="1" customWidth="1"/>
    <col min="6" max="6" width="28.109375" bestFit="1" customWidth="1"/>
    <col min="7" max="7" width="8.77734375" style="2" bestFit="1" customWidth="1"/>
    <col min="8" max="8" width="19.21875" bestFit="1" customWidth="1"/>
    <col min="9" max="9" width="32.33203125" bestFit="1" customWidth="1"/>
    <col min="10" max="10" width="15.77734375" bestFit="1" customWidth="1"/>
    <col min="11" max="11" width="11.6640625" style="89" bestFit="1" customWidth="1"/>
    <col min="12" max="12" width="4.5546875" bestFit="1" customWidth="1"/>
    <col min="13" max="13" width="6" customWidth="1"/>
    <col min="14" max="14" width="8.77734375" bestFit="1" customWidth="1"/>
    <col min="16" max="16" width="5.21875" bestFit="1" customWidth="1"/>
  </cols>
  <sheetData>
    <row r="1" spans="1:14" x14ac:dyDescent="0.3">
      <c r="A1" s="76" t="s">
        <v>34</v>
      </c>
      <c r="B1" s="77" t="s">
        <v>35</v>
      </c>
      <c r="C1" s="81" t="s">
        <v>41</v>
      </c>
      <c r="D1" s="77" t="s">
        <v>2532</v>
      </c>
      <c r="E1" s="78" t="s">
        <v>36</v>
      </c>
      <c r="F1" s="77" t="s">
        <v>37</v>
      </c>
      <c r="G1" s="77" t="s">
        <v>38</v>
      </c>
      <c r="H1" s="77" t="s">
        <v>2541</v>
      </c>
      <c r="I1" s="79" t="s">
        <v>39</v>
      </c>
      <c r="J1" s="80" t="s">
        <v>40</v>
      </c>
      <c r="K1" s="80" t="s">
        <v>3238</v>
      </c>
      <c r="L1" s="81" t="s">
        <v>41</v>
      </c>
      <c r="M1" s="81"/>
      <c r="N1" s="82"/>
    </row>
    <row r="2" spans="1:14" x14ac:dyDescent="0.3">
      <c r="A2" s="83">
        <v>178855</v>
      </c>
      <c r="B2" s="83" t="s">
        <v>3239</v>
      </c>
      <c r="C2" t="s">
        <v>47</v>
      </c>
      <c r="D2" s="83" t="s">
        <v>3608</v>
      </c>
      <c r="E2" s="84">
        <v>10519</v>
      </c>
      <c r="F2" s="83" t="s">
        <v>3240</v>
      </c>
      <c r="G2" s="84" t="s">
        <v>3241</v>
      </c>
      <c r="H2" s="83" t="s">
        <v>187</v>
      </c>
      <c r="I2" s="83" t="s">
        <v>3242</v>
      </c>
      <c r="J2" s="85" t="s">
        <v>3243</v>
      </c>
      <c r="K2" s="85"/>
      <c r="L2" t="s">
        <v>47</v>
      </c>
      <c r="M2">
        <v>14616</v>
      </c>
      <c r="N2" s="32" t="s">
        <v>3245</v>
      </c>
    </row>
    <row r="3" spans="1:14" x14ac:dyDescent="0.3">
      <c r="A3" s="86">
        <v>271984</v>
      </c>
      <c r="B3" s="87" t="s">
        <v>42</v>
      </c>
      <c r="C3" s="87" t="s">
        <v>47</v>
      </c>
      <c r="D3" s="87" t="s">
        <v>3609</v>
      </c>
      <c r="E3" s="88">
        <v>15813</v>
      </c>
      <c r="F3" s="87" t="s">
        <v>2542</v>
      </c>
      <c r="G3" s="88" t="s">
        <v>43</v>
      </c>
      <c r="H3" s="87" t="s">
        <v>44</v>
      </c>
      <c r="I3" s="87" t="s">
        <v>45</v>
      </c>
      <c r="J3" s="87"/>
      <c r="K3" s="89" t="s">
        <v>46</v>
      </c>
      <c r="L3" s="87" t="s">
        <v>47</v>
      </c>
      <c r="M3" s="87">
        <v>19469</v>
      </c>
      <c r="N3" s="90" t="s">
        <v>48</v>
      </c>
    </row>
    <row r="4" spans="1:14" x14ac:dyDescent="0.3">
      <c r="A4" s="91">
        <v>386629</v>
      </c>
      <c r="B4" s="81" t="s">
        <v>49</v>
      </c>
      <c r="C4" s="81" t="s">
        <v>47</v>
      </c>
      <c r="D4" s="81" t="s">
        <v>3610</v>
      </c>
      <c r="E4" s="92">
        <v>12816</v>
      </c>
      <c r="F4" s="81" t="s">
        <v>2543</v>
      </c>
      <c r="G4" s="92" t="s">
        <v>51</v>
      </c>
      <c r="H4" s="81" t="s">
        <v>52</v>
      </c>
      <c r="I4" s="81" t="s">
        <v>53</v>
      </c>
      <c r="J4" s="81"/>
      <c r="K4" s="89" t="s">
        <v>54</v>
      </c>
      <c r="L4" s="81" t="s">
        <v>47</v>
      </c>
      <c r="M4" s="81">
        <v>34625</v>
      </c>
      <c r="N4" s="93" t="s">
        <v>55</v>
      </c>
    </row>
    <row r="5" spans="1:14" x14ac:dyDescent="0.3">
      <c r="A5" s="91">
        <v>147806</v>
      </c>
      <c r="B5" s="81" t="s">
        <v>56</v>
      </c>
      <c r="C5" s="81" t="s">
        <v>47</v>
      </c>
      <c r="D5" s="81" t="s">
        <v>3611</v>
      </c>
      <c r="E5" s="92">
        <v>11985</v>
      </c>
      <c r="F5" s="81" t="s">
        <v>2544</v>
      </c>
      <c r="G5" s="92" t="s">
        <v>57</v>
      </c>
      <c r="H5" s="81" t="s">
        <v>58</v>
      </c>
      <c r="I5" s="81" t="s">
        <v>59</v>
      </c>
      <c r="J5" s="94" t="s">
        <v>61</v>
      </c>
      <c r="K5" s="94" t="s">
        <v>60</v>
      </c>
      <c r="L5" s="81" t="s">
        <v>47</v>
      </c>
      <c r="M5" s="81">
        <v>20604</v>
      </c>
      <c r="N5" s="93" t="s">
        <v>62</v>
      </c>
    </row>
    <row r="6" spans="1:14" x14ac:dyDescent="0.3">
      <c r="A6" s="91">
        <v>202493</v>
      </c>
      <c r="B6" s="81" t="s">
        <v>63</v>
      </c>
      <c r="C6" s="81" t="s">
        <v>47</v>
      </c>
      <c r="D6" s="81" t="s">
        <v>3612</v>
      </c>
      <c r="E6" s="92">
        <v>13482</v>
      </c>
      <c r="F6" s="81" t="s">
        <v>2545</v>
      </c>
      <c r="G6" s="92" t="s">
        <v>65</v>
      </c>
      <c r="H6" s="81" t="s">
        <v>66</v>
      </c>
      <c r="I6" s="81" t="s">
        <v>67</v>
      </c>
      <c r="J6" s="81" t="s">
        <v>69</v>
      </c>
      <c r="K6" s="94" t="s">
        <v>68</v>
      </c>
      <c r="L6" s="81" t="s">
        <v>47</v>
      </c>
      <c r="M6" s="81">
        <v>26345</v>
      </c>
      <c r="N6" s="93" t="s">
        <v>70</v>
      </c>
    </row>
    <row r="7" spans="1:14" x14ac:dyDescent="0.3">
      <c r="A7" s="91">
        <v>180022</v>
      </c>
      <c r="B7" s="81" t="s">
        <v>71</v>
      </c>
      <c r="C7" s="81" t="s">
        <v>47</v>
      </c>
      <c r="D7" s="81" t="s">
        <v>3613</v>
      </c>
      <c r="E7" s="92">
        <v>10513</v>
      </c>
      <c r="F7" s="81" t="s">
        <v>2546</v>
      </c>
      <c r="G7" s="92" t="s">
        <v>73</v>
      </c>
      <c r="H7" s="81" t="s">
        <v>74</v>
      </c>
      <c r="I7" s="81" t="s">
        <v>75</v>
      </c>
      <c r="J7" s="81"/>
      <c r="K7" s="94" t="s">
        <v>76</v>
      </c>
      <c r="L7" s="81" t="s">
        <v>47</v>
      </c>
      <c r="M7" s="81">
        <v>25630</v>
      </c>
      <c r="N7" s="93" t="s">
        <v>77</v>
      </c>
    </row>
    <row r="8" spans="1:14" x14ac:dyDescent="0.3">
      <c r="A8" s="91">
        <v>209922</v>
      </c>
      <c r="B8" s="81" t="s">
        <v>78</v>
      </c>
      <c r="C8" s="81" t="s">
        <v>47</v>
      </c>
      <c r="D8" s="81" t="s">
        <v>3247</v>
      </c>
      <c r="E8" s="92">
        <v>10459</v>
      </c>
      <c r="F8" s="81" t="s">
        <v>2547</v>
      </c>
      <c r="G8" s="92" t="s">
        <v>79</v>
      </c>
      <c r="H8" s="81" t="s">
        <v>80</v>
      </c>
      <c r="I8" s="81" t="s">
        <v>3248</v>
      </c>
      <c r="J8" s="81"/>
      <c r="K8" s="94">
        <v>653798954</v>
      </c>
      <c r="L8" s="81" t="s">
        <v>47</v>
      </c>
      <c r="M8" s="81">
        <v>21302</v>
      </c>
      <c r="N8" s="93" t="s">
        <v>81</v>
      </c>
    </row>
    <row r="9" spans="1:14" x14ac:dyDescent="0.3">
      <c r="A9" s="91">
        <v>127091</v>
      </c>
      <c r="B9" s="81" t="s">
        <v>82</v>
      </c>
      <c r="C9" s="81" t="s">
        <v>47</v>
      </c>
      <c r="D9" s="81" t="s">
        <v>3614</v>
      </c>
      <c r="E9" s="92">
        <v>10443</v>
      </c>
      <c r="F9" s="81" t="s">
        <v>2548</v>
      </c>
      <c r="G9" s="92" t="s">
        <v>84</v>
      </c>
      <c r="H9" s="81" t="s">
        <v>85</v>
      </c>
      <c r="I9" s="81" t="s">
        <v>86</v>
      </c>
      <c r="J9" s="81"/>
      <c r="K9" s="94" t="s">
        <v>87</v>
      </c>
      <c r="L9" s="81" t="s">
        <v>47</v>
      </c>
      <c r="M9" s="81">
        <v>29421</v>
      </c>
      <c r="N9" s="93" t="s">
        <v>88</v>
      </c>
    </row>
    <row r="10" spans="1:14" x14ac:dyDescent="0.3">
      <c r="A10" s="91">
        <v>273264</v>
      </c>
      <c r="B10" s="81" t="s">
        <v>3249</v>
      </c>
      <c r="C10" s="81" t="s">
        <v>47</v>
      </c>
      <c r="D10" s="81" t="s">
        <v>3615</v>
      </c>
      <c r="E10" s="92">
        <v>10512</v>
      </c>
      <c r="F10" s="81" t="s">
        <v>3250</v>
      </c>
      <c r="G10" s="92" t="s">
        <v>3251</v>
      </c>
      <c r="H10" s="81" t="s">
        <v>340</v>
      </c>
      <c r="I10" s="81" t="s">
        <v>3252</v>
      </c>
      <c r="J10" s="94"/>
      <c r="K10" s="94" t="s">
        <v>3253</v>
      </c>
      <c r="L10" s="81" t="s">
        <v>47</v>
      </c>
      <c r="M10" s="81">
        <v>27357</v>
      </c>
      <c r="N10" s="93" t="s">
        <v>3254</v>
      </c>
    </row>
    <row r="11" spans="1:14" x14ac:dyDescent="0.3">
      <c r="A11" s="91">
        <v>275476</v>
      </c>
      <c r="B11" s="81" t="s">
        <v>89</v>
      </c>
      <c r="C11" s="81" t="s">
        <v>93</v>
      </c>
      <c r="D11" s="81" t="s">
        <v>3247</v>
      </c>
      <c r="E11" s="92">
        <v>10459</v>
      </c>
      <c r="F11" s="81" t="s">
        <v>2549</v>
      </c>
      <c r="G11" s="92" t="s">
        <v>90</v>
      </c>
      <c r="H11" s="81" t="s">
        <v>80</v>
      </c>
      <c r="I11" s="81" t="s">
        <v>91</v>
      </c>
      <c r="J11" s="81"/>
      <c r="K11" s="94" t="s">
        <v>92</v>
      </c>
      <c r="L11" s="81" t="s">
        <v>93</v>
      </c>
      <c r="M11" s="81">
        <v>27395</v>
      </c>
      <c r="N11" s="93" t="s">
        <v>94</v>
      </c>
    </row>
    <row r="12" spans="1:14" x14ac:dyDescent="0.3">
      <c r="A12" s="91">
        <v>121227</v>
      </c>
      <c r="B12" s="81" t="s">
        <v>95</v>
      </c>
      <c r="C12" s="81" t="s">
        <v>47</v>
      </c>
      <c r="D12" s="81" t="s">
        <v>3616</v>
      </c>
      <c r="E12" s="92">
        <v>10517</v>
      </c>
      <c r="F12" s="81" t="s">
        <v>2550</v>
      </c>
      <c r="G12" s="92" t="s">
        <v>96</v>
      </c>
      <c r="H12" s="81" t="s">
        <v>97</v>
      </c>
      <c r="I12" s="81" t="s">
        <v>98</v>
      </c>
      <c r="J12" s="81"/>
      <c r="K12" s="94" t="s">
        <v>99</v>
      </c>
      <c r="L12" s="81" t="s">
        <v>47</v>
      </c>
      <c r="M12" s="81">
        <v>25601</v>
      </c>
      <c r="N12" s="93" t="s">
        <v>100</v>
      </c>
    </row>
    <row r="13" spans="1:14" x14ac:dyDescent="0.3">
      <c r="A13" s="91">
        <v>219567</v>
      </c>
      <c r="B13" s="81" t="s">
        <v>101</v>
      </c>
      <c r="C13" s="81" t="s">
        <v>47</v>
      </c>
      <c r="D13" s="81" t="s">
        <v>3614</v>
      </c>
      <c r="E13" s="92">
        <v>10443</v>
      </c>
      <c r="F13" s="81" t="s">
        <v>2551</v>
      </c>
      <c r="G13" s="92" t="s">
        <v>102</v>
      </c>
      <c r="H13" s="81" t="s">
        <v>85</v>
      </c>
      <c r="I13" s="81" t="s">
        <v>103</v>
      </c>
      <c r="J13" s="81"/>
      <c r="K13" s="94" t="s">
        <v>104</v>
      </c>
      <c r="L13" s="81" t="s">
        <v>47</v>
      </c>
      <c r="M13" s="81">
        <v>21035</v>
      </c>
      <c r="N13" s="93" t="s">
        <v>105</v>
      </c>
    </row>
    <row r="14" spans="1:14" x14ac:dyDescent="0.3">
      <c r="A14" s="91">
        <v>219566</v>
      </c>
      <c r="B14" s="81" t="s">
        <v>106</v>
      </c>
      <c r="C14" s="81" t="s">
        <v>93</v>
      </c>
      <c r="D14" s="81" t="s">
        <v>3614</v>
      </c>
      <c r="E14" s="92">
        <v>10443</v>
      </c>
      <c r="F14" s="81" t="s">
        <v>2551</v>
      </c>
      <c r="G14" s="92" t="s">
        <v>102</v>
      </c>
      <c r="H14" s="81" t="s">
        <v>85</v>
      </c>
      <c r="I14" s="81" t="s">
        <v>2552</v>
      </c>
      <c r="J14" s="94"/>
      <c r="K14" s="94" t="s">
        <v>107</v>
      </c>
      <c r="L14" s="81" t="s">
        <v>93</v>
      </c>
      <c r="M14" s="81">
        <v>21828</v>
      </c>
      <c r="N14" s="93" t="s">
        <v>108</v>
      </c>
    </row>
    <row r="15" spans="1:14" x14ac:dyDescent="0.3">
      <c r="A15" s="91">
        <v>129340</v>
      </c>
      <c r="B15" s="81" t="s">
        <v>109</v>
      </c>
      <c r="C15" s="81" t="s">
        <v>47</v>
      </c>
      <c r="D15" s="81" t="s">
        <v>3617</v>
      </c>
      <c r="E15" s="92">
        <v>11216</v>
      </c>
      <c r="F15" s="81" t="s">
        <v>2553</v>
      </c>
      <c r="G15" s="92" t="s">
        <v>111</v>
      </c>
      <c r="H15" s="81" t="s">
        <v>112</v>
      </c>
      <c r="I15" s="81" t="s">
        <v>113</v>
      </c>
      <c r="J15" s="81"/>
      <c r="K15" s="94" t="s">
        <v>114</v>
      </c>
      <c r="L15" s="81" t="s">
        <v>47</v>
      </c>
      <c r="M15" s="81">
        <v>25257</v>
      </c>
      <c r="N15" s="93" t="s">
        <v>100</v>
      </c>
    </row>
    <row r="16" spans="1:14" x14ac:dyDescent="0.3">
      <c r="A16" s="91">
        <v>220064</v>
      </c>
      <c r="B16" s="81" t="s">
        <v>115</v>
      </c>
      <c r="C16" s="81" t="s">
        <v>47</v>
      </c>
      <c r="D16" s="81" t="s">
        <v>3618</v>
      </c>
      <c r="E16" s="92">
        <v>12205</v>
      </c>
      <c r="F16" s="81" t="s">
        <v>2554</v>
      </c>
      <c r="G16" s="92" t="s">
        <v>116</v>
      </c>
      <c r="H16" s="81" t="s">
        <v>112</v>
      </c>
      <c r="I16" s="81" t="s">
        <v>117</v>
      </c>
      <c r="J16" s="81"/>
      <c r="K16" s="94" t="s">
        <v>118</v>
      </c>
      <c r="L16" s="81" t="s">
        <v>47</v>
      </c>
      <c r="M16" s="81">
        <v>31913</v>
      </c>
      <c r="N16" s="93" t="s">
        <v>119</v>
      </c>
    </row>
    <row r="17" spans="1:14" x14ac:dyDescent="0.3">
      <c r="A17" s="91">
        <v>385961</v>
      </c>
      <c r="B17" s="81" t="s">
        <v>120</v>
      </c>
      <c r="C17" s="81" t="s">
        <v>93</v>
      </c>
      <c r="D17" s="81" t="s">
        <v>3614</v>
      </c>
      <c r="E17" s="92">
        <v>10443</v>
      </c>
      <c r="F17" s="81" t="s">
        <v>2555</v>
      </c>
      <c r="G17" s="92" t="s">
        <v>121</v>
      </c>
      <c r="H17" s="81" t="s">
        <v>85</v>
      </c>
      <c r="I17" s="81"/>
      <c r="J17" s="94"/>
      <c r="K17" s="94">
        <v>657376322</v>
      </c>
      <c r="L17" s="81" t="s">
        <v>93</v>
      </c>
      <c r="M17" s="81">
        <v>34579</v>
      </c>
      <c r="N17" s="93" t="s">
        <v>122</v>
      </c>
    </row>
    <row r="18" spans="1:14" x14ac:dyDescent="0.3">
      <c r="A18" s="91">
        <v>386142</v>
      </c>
      <c r="B18" s="81" t="s">
        <v>123</v>
      </c>
      <c r="C18" s="81" t="s">
        <v>47</v>
      </c>
      <c r="D18" s="81" t="s">
        <v>3611</v>
      </c>
      <c r="E18" s="92">
        <v>11985</v>
      </c>
      <c r="F18" s="81" t="s">
        <v>2556</v>
      </c>
      <c r="G18" s="92" t="s">
        <v>124</v>
      </c>
      <c r="H18" s="81" t="s">
        <v>58</v>
      </c>
      <c r="I18" s="81" t="s">
        <v>125</v>
      </c>
      <c r="J18" s="94"/>
      <c r="K18" s="94">
        <v>623612495</v>
      </c>
      <c r="L18" s="81" t="s">
        <v>47</v>
      </c>
      <c r="M18" s="81">
        <v>28511</v>
      </c>
      <c r="N18" s="93" t="s">
        <v>126</v>
      </c>
    </row>
    <row r="19" spans="1:14" x14ac:dyDescent="0.3">
      <c r="A19" s="91">
        <v>219249</v>
      </c>
      <c r="B19" s="81" t="s">
        <v>129</v>
      </c>
      <c r="C19" s="81" t="s">
        <v>47</v>
      </c>
      <c r="D19" s="81" t="s">
        <v>3611</v>
      </c>
      <c r="E19" s="92">
        <v>11985</v>
      </c>
      <c r="F19" s="81" t="s">
        <v>2557</v>
      </c>
      <c r="G19" s="92" t="s">
        <v>130</v>
      </c>
      <c r="H19" s="81" t="s">
        <v>58</v>
      </c>
      <c r="I19" s="81" t="s">
        <v>131</v>
      </c>
      <c r="J19" s="94"/>
      <c r="K19" s="94" t="s">
        <v>132</v>
      </c>
      <c r="L19" s="81" t="s">
        <v>47</v>
      </c>
      <c r="M19" s="81">
        <v>28020</v>
      </c>
      <c r="N19" s="93" t="s">
        <v>133</v>
      </c>
    </row>
    <row r="20" spans="1:14" x14ac:dyDescent="0.3">
      <c r="A20" s="91">
        <v>110655</v>
      </c>
      <c r="B20" s="81" t="s">
        <v>134</v>
      </c>
      <c r="C20" s="81" t="s">
        <v>47</v>
      </c>
      <c r="D20" s="81" t="s">
        <v>3611</v>
      </c>
      <c r="E20" s="92">
        <v>11985</v>
      </c>
      <c r="F20" s="81" t="s">
        <v>2558</v>
      </c>
      <c r="G20" s="92" t="s">
        <v>135</v>
      </c>
      <c r="H20" s="81" t="s">
        <v>58</v>
      </c>
      <c r="I20" s="81" t="s">
        <v>136</v>
      </c>
      <c r="J20" s="94" t="s">
        <v>138</v>
      </c>
      <c r="K20" s="94" t="s">
        <v>137</v>
      </c>
      <c r="L20" s="81" t="s">
        <v>47</v>
      </c>
      <c r="M20" s="81">
        <v>18788</v>
      </c>
      <c r="N20" s="93" t="s">
        <v>139</v>
      </c>
    </row>
    <row r="21" spans="1:14" x14ac:dyDescent="0.3">
      <c r="A21" s="91">
        <v>184092</v>
      </c>
      <c r="B21" s="81" t="s">
        <v>140</v>
      </c>
      <c r="C21" s="81" t="s">
        <v>47</v>
      </c>
      <c r="D21" s="81" t="s">
        <v>3247</v>
      </c>
      <c r="E21" s="92">
        <v>10459</v>
      </c>
      <c r="F21" s="81" t="s">
        <v>2559</v>
      </c>
      <c r="G21" s="92" t="s">
        <v>141</v>
      </c>
      <c r="H21" s="81" t="s">
        <v>80</v>
      </c>
      <c r="I21" s="81" t="s">
        <v>142</v>
      </c>
      <c r="J21" s="81"/>
      <c r="K21" s="94" t="s">
        <v>143</v>
      </c>
      <c r="L21" s="81" t="s">
        <v>47</v>
      </c>
      <c r="M21" s="81">
        <v>22719</v>
      </c>
      <c r="N21" s="93" t="s">
        <v>144</v>
      </c>
    </row>
    <row r="22" spans="1:14" x14ac:dyDescent="0.3">
      <c r="A22" s="91">
        <v>205905</v>
      </c>
      <c r="B22" s="81" t="s">
        <v>145</v>
      </c>
      <c r="C22" s="81" t="s">
        <v>47</v>
      </c>
      <c r="D22" s="81" t="s">
        <v>3617</v>
      </c>
      <c r="E22" s="92">
        <v>11216</v>
      </c>
      <c r="F22" s="81" t="s">
        <v>2560</v>
      </c>
      <c r="G22" s="92" t="s">
        <v>111</v>
      </c>
      <c r="H22" s="81" t="s">
        <v>112</v>
      </c>
      <c r="I22" s="81" t="s">
        <v>146</v>
      </c>
      <c r="J22" s="81" t="s">
        <v>148</v>
      </c>
      <c r="K22" s="89" t="s">
        <v>147</v>
      </c>
      <c r="L22" s="81" t="s">
        <v>47</v>
      </c>
      <c r="M22" s="81">
        <v>32311</v>
      </c>
      <c r="N22" s="93" t="s">
        <v>149</v>
      </c>
    </row>
    <row r="23" spans="1:14" x14ac:dyDescent="0.3">
      <c r="A23" s="91">
        <v>150506</v>
      </c>
      <c r="B23" s="81" t="s">
        <v>151</v>
      </c>
      <c r="C23" s="81" t="s">
        <v>93</v>
      </c>
      <c r="D23" s="81" t="s">
        <v>3617</v>
      </c>
      <c r="E23" s="92">
        <v>11216</v>
      </c>
      <c r="F23" s="81" t="s">
        <v>2561</v>
      </c>
      <c r="G23" s="92" t="s">
        <v>152</v>
      </c>
      <c r="H23" s="81" t="s">
        <v>112</v>
      </c>
      <c r="I23" s="81" t="s">
        <v>153</v>
      </c>
      <c r="J23" s="94" t="s">
        <v>155</v>
      </c>
      <c r="K23" s="89" t="s">
        <v>154</v>
      </c>
      <c r="L23" s="81" t="s">
        <v>93</v>
      </c>
      <c r="M23" s="81">
        <v>26072</v>
      </c>
      <c r="N23" s="93" t="s">
        <v>156</v>
      </c>
    </row>
    <row r="24" spans="1:14" x14ac:dyDescent="0.3">
      <c r="A24" s="91">
        <v>202494</v>
      </c>
      <c r="B24" s="81" t="s">
        <v>161</v>
      </c>
      <c r="C24" s="81" t="s">
        <v>47</v>
      </c>
      <c r="D24" s="81" t="s">
        <v>3612</v>
      </c>
      <c r="E24" s="92">
        <v>13482</v>
      </c>
      <c r="F24" s="81" t="s">
        <v>2562</v>
      </c>
      <c r="G24" s="92" t="s">
        <v>162</v>
      </c>
      <c r="H24" s="81" t="s">
        <v>66</v>
      </c>
      <c r="I24" s="81" t="s">
        <v>163</v>
      </c>
      <c r="J24" s="81" t="s">
        <v>165</v>
      </c>
      <c r="K24" s="89" t="s">
        <v>164</v>
      </c>
      <c r="L24" s="81" t="s">
        <v>47</v>
      </c>
      <c r="M24" s="81">
        <v>24627</v>
      </c>
      <c r="N24" s="93" t="s">
        <v>166</v>
      </c>
    </row>
    <row r="25" spans="1:14" x14ac:dyDescent="0.3">
      <c r="A25" s="91">
        <v>389323</v>
      </c>
      <c r="B25" s="81" t="s">
        <v>3255</v>
      </c>
      <c r="C25" s="81" t="s">
        <v>47</v>
      </c>
      <c r="D25" s="81" t="s">
        <v>185</v>
      </c>
      <c r="E25" s="92">
        <v>10576</v>
      </c>
      <c r="F25" s="81" t="s">
        <v>3256</v>
      </c>
      <c r="G25" s="92" t="s">
        <v>3257</v>
      </c>
      <c r="H25" s="81" t="s">
        <v>3258</v>
      </c>
      <c r="I25" s="81" t="s">
        <v>3259</v>
      </c>
      <c r="J25" s="94"/>
      <c r="K25" s="89">
        <v>610549863</v>
      </c>
      <c r="L25" s="81" t="s">
        <v>47</v>
      </c>
      <c r="M25" s="81">
        <v>25380</v>
      </c>
      <c r="N25" s="93" t="s">
        <v>3260</v>
      </c>
    </row>
    <row r="26" spans="1:14" x14ac:dyDescent="0.3">
      <c r="A26" s="91">
        <v>208750</v>
      </c>
      <c r="B26" s="81" t="s">
        <v>167</v>
      </c>
      <c r="C26" s="81" t="s">
        <v>93</v>
      </c>
      <c r="D26" s="81" t="s">
        <v>3619</v>
      </c>
      <c r="E26" s="92">
        <v>12063</v>
      </c>
      <c r="F26" s="81" t="s">
        <v>2563</v>
      </c>
      <c r="G26" s="92" t="s">
        <v>168</v>
      </c>
      <c r="H26" s="81" t="s">
        <v>112</v>
      </c>
      <c r="I26" s="81" t="s">
        <v>169</v>
      </c>
      <c r="J26" s="94" t="s">
        <v>170</v>
      </c>
      <c r="K26" s="94" t="s">
        <v>171</v>
      </c>
      <c r="L26" s="81" t="s">
        <v>93</v>
      </c>
      <c r="M26" s="81">
        <v>29516</v>
      </c>
      <c r="N26" s="93" t="s">
        <v>70</v>
      </c>
    </row>
    <row r="27" spans="1:14" x14ac:dyDescent="0.3">
      <c r="A27" s="91">
        <v>388050</v>
      </c>
      <c r="B27" s="81" t="s">
        <v>2564</v>
      </c>
      <c r="C27" s="81" t="s">
        <v>47</v>
      </c>
      <c r="D27" s="81" t="s">
        <v>3620</v>
      </c>
      <c r="E27" s="92">
        <v>10510</v>
      </c>
      <c r="F27" s="81" t="s">
        <v>2565</v>
      </c>
      <c r="G27" s="92" t="s">
        <v>1528</v>
      </c>
      <c r="H27" s="81" t="s">
        <v>222</v>
      </c>
      <c r="I27" s="81" t="s">
        <v>2566</v>
      </c>
      <c r="J27" s="94"/>
      <c r="K27" s="94">
        <v>654255353</v>
      </c>
      <c r="L27" s="81" t="s">
        <v>47</v>
      </c>
      <c r="M27" s="81">
        <v>26415</v>
      </c>
      <c r="N27" s="93" t="s">
        <v>209</v>
      </c>
    </row>
    <row r="28" spans="1:14" x14ac:dyDescent="0.3">
      <c r="A28" s="91">
        <v>224318</v>
      </c>
      <c r="B28" s="81" t="s">
        <v>172</v>
      </c>
      <c r="C28" s="81" t="s">
        <v>93</v>
      </c>
      <c r="D28" s="81" t="s">
        <v>3619</v>
      </c>
      <c r="E28" s="92">
        <v>12063</v>
      </c>
      <c r="F28" s="81" t="s">
        <v>2567</v>
      </c>
      <c r="G28" s="92" t="s">
        <v>173</v>
      </c>
      <c r="H28" s="81" t="s">
        <v>112</v>
      </c>
      <c r="I28" s="81" t="s">
        <v>174</v>
      </c>
      <c r="J28" s="81" t="s">
        <v>176</v>
      </c>
      <c r="K28" s="94" t="s">
        <v>175</v>
      </c>
      <c r="L28" s="81" t="s">
        <v>93</v>
      </c>
      <c r="M28" s="81">
        <v>28223</v>
      </c>
      <c r="N28" s="93" t="s">
        <v>70</v>
      </c>
    </row>
    <row r="29" spans="1:14" x14ac:dyDescent="0.3">
      <c r="A29" s="91">
        <v>221229</v>
      </c>
      <c r="B29" s="81" t="s">
        <v>3261</v>
      </c>
      <c r="C29" s="81" t="s">
        <v>47</v>
      </c>
      <c r="D29" s="81" t="s">
        <v>3608</v>
      </c>
      <c r="E29" s="92">
        <v>10519</v>
      </c>
      <c r="F29" s="81" t="s">
        <v>3262</v>
      </c>
      <c r="G29" s="92" t="s">
        <v>3263</v>
      </c>
      <c r="H29" s="81" t="s">
        <v>187</v>
      </c>
      <c r="I29" s="81" t="s">
        <v>3264</v>
      </c>
      <c r="J29" s="94" t="s">
        <v>3265</v>
      </c>
      <c r="K29" s="94"/>
      <c r="L29" s="81" t="s">
        <v>47</v>
      </c>
      <c r="M29" s="81">
        <v>17591</v>
      </c>
      <c r="N29" s="93" t="s">
        <v>3266</v>
      </c>
    </row>
    <row r="30" spans="1:14" x14ac:dyDescent="0.3">
      <c r="A30" s="91">
        <v>152681</v>
      </c>
      <c r="B30" s="81" t="s">
        <v>178</v>
      </c>
      <c r="C30" s="81" t="s">
        <v>47</v>
      </c>
      <c r="D30" s="81" t="s">
        <v>3608</v>
      </c>
      <c r="E30" s="92">
        <v>10519</v>
      </c>
      <c r="F30" s="81" t="s">
        <v>3621</v>
      </c>
      <c r="G30" s="92" t="s">
        <v>180</v>
      </c>
      <c r="H30" s="81" t="s">
        <v>181</v>
      </c>
      <c r="I30" s="81" t="s">
        <v>182</v>
      </c>
      <c r="J30" s="81"/>
      <c r="K30" s="94" t="s">
        <v>183</v>
      </c>
      <c r="L30" s="81" t="s">
        <v>47</v>
      </c>
      <c r="M30" s="81">
        <v>27175</v>
      </c>
      <c r="N30" s="93" t="s">
        <v>149</v>
      </c>
    </row>
    <row r="31" spans="1:14" x14ac:dyDescent="0.3">
      <c r="A31" s="91">
        <v>109704</v>
      </c>
      <c r="B31" s="81" t="s">
        <v>184</v>
      </c>
      <c r="C31" s="81" t="s">
        <v>47</v>
      </c>
      <c r="D31" s="81" t="s">
        <v>185</v>
      </c>
      <c r="E31" s="92">
        <v>10576</v>
      </c>
      <c r="F31" s="81" t="s">
        <v>2568</v>
      </c>
      <c r="G31" s="92" t="s">
        <v>186</v>
      </c>
      <c r="H31" s="81" t="s">
        <v>187</v>
      </c>
      <c r="I31" s="81" t="s">
        <v>188</v>
      </c>
      <c r="J31" s="94" t="s">
        <v>190</v>
      </c>
      <c r="K31" s="94" t="s">
        <v>189</v>
      </c>
      <c r="L31" s="81" t="s">
        <v>47</v>
      </c>
      <c r="M31" s="81">
        <v>19081</v>
      </c>
      <c r="N31" s="93" t="s">
        <v>191</v>
      </c>
    </row>
    <row r="32" spans="1:14" x14ac:dyDescent="0.3">
      <c r="A32" s="91">
        <v>387767</v>
      </c>
      <c r="B32" s="81" t="s">
        <v>2569</v>
      </c>
      <c r="C32" s="81" t="s">
        <v>47</v>
      </c>
      <c r="D32" s="81" t="s">
        <v>3615</v>
      </c>
      <c r="E32" s="92">
        <v>10512</v>
      </c>
      <c r="F32" s="81" t="s">
        <v>2570</v>
      </c>
      <c r="G32" s="92" t="s">
        <v>2571</v>
      </c>
      <c r="H32" s="81" t="s">
        <v>340</v>
      </c>
      <c r="I32" s="81" t="s">
        <v>2572</v>
      </c>
      <c r="J32" s="81"/>
      <c r="K32" s="94"/>
      <c r="L32" s="81" t="s">
        <v>47</v>
      </c>
      <c r="M32" s="81">
        <v>33823</v>
      </c>
      <c r="N32" s="82" t="s">
        <v>2573</v>
      </c>
    </row>
    <row r="33" spans="1:14" x14ac:dyDescent="0.3">
      <c r="A33" s="91">
        <v>389394</v>
      </c>
      <c r="B33" s="81" t="s">
        <v>3267</v>
      </c>
      <c r="C33" s="81" t="s">
        <v>47</v>
      </c>
      <c r="D33" s="81" t="s">
        <v>3268</v>
      </c>
      <c r="E33" s="92">
        <v>10438</v>
      </c>
      <c r="F33" s="81" t="s">
        <v>3269</v>
      </c>
      <c r="G33" s="92" t="s">
        <v>3270</v>
      </c>
      <c r="H33" s="81" t="s">
        <v>757</v>
      </c>
      <c r="I33" s="81" t="s">
        <v>3271</v>
      </c>
      <c r="J33" s="94"/>
      <c r="K33" s="94">
        <v>633830486</v>
      </c>
      <c r="L33" s="81" t="s">
        <v>47</v>
      </c>
      <c r="M33" s="81">
        <v>20302</v>
      </c>
      <c r="N33" s="93" t="s">
        <v>94</v>
      </c>
    </row>
    <row r="34" spans="1:14" x14ac:dyDescent="0.3">
      <c r="A34" s="91">
        <v>269269</v>
      </c>
      <c r="B34" s="81" t="s">
        <v>192</v>
      </c>
      <c r="C34" s="81" t="s">
        <v>47</v>
      </c>
      <c r="D34" s="81" t="s">
        <v>3615</v>
      </c>
      <c r="E34" s="92">
        <v>10512</v>
      </c>
      <c r="F34" s="81" t="s">
        <v>2574</v>
      </c>
      <c r="G34" s="92" t="s">
        <v>194</v>
      </c>
      <c r="H34" s="81" t="s">
        <v>195</v>
      </c>
      <c r="I34" s="81" t="s">
        <v>3272</v>
      </c>
      <c r="J34" s="94"/>
      <c r="K34" s="89" t="s">
        <v>196</v>
      </c>
      <c r="L34" s="81" t="s">
        <v>47</v>
      </c>
      <c r="M34" s="81">
        <v>21741</v>
      </c>
      <c r="N34" s="93" t="s">
        <v>88</v>
      </c>
    </row>
    <row r="35" spans="1:14" x14ac:dyDescent="0.3">
      <c r="A35" s="91">
        <v>140911</v>
      </c>
      <c r="B35" s="81" t="s">
        <v>197</v>
      </c>
      <c r="C35" s="81" t="s">
        <v>47</v>
      </c>
      <c r="D35" s="81" t="s">
        <v>3613</v>
      </c>
      <c r="E35" s="92">
        <v>10513</v>
      </c>
      <c r="F35" s="81" t="s">
        <v>2575</v>
      </c>
      <c r="G35" s="92" t="s">
        <v>198</v>
      </c>
      <c r="H35" s="81" t="s">
        <v>2576</v>
      </c>
      <c r="I35" s="81" t="s">
        <v>2577</v>
      </c>
      <c r="J35" s="94">
        <v>543769050</v>
      </c>
      <c r="K35" s="94">
        <v>651150229</v>
      </c>
      <c r="L35" s="81" t="s">
        <v>47</v>
      </c>
      <c r="M35" s="81">
        <v>27019</v>
      </c>
      <c r="N35" s="93" t="s">
        <v>199</v>
      </c>
    </row>
    <row r="36" spans="1:14" x14ac:dyDescent="0.3">
      <c r="A36" s="91">
        <v>265841</v>
      </c>
      <c r="B36" s="81" t="s">
        <v>200</v>
      </c>
      <c r="C36" s="81" t="s">
        <v>47</v>
      </c>
      <c r="D36" s="81" t="s">
        <v>3622</v>
      </c>
      <c r="E36" s="92">
        <v>10453</v>
      </c>
      <c r="F36" s="81" t="s">
        <v>3623</v>
      </c>
      <c r="G36" s="92" t="s">
        <v>201</v>
      </c>
      <c r="H36" s="81" t="s">
        <v>202</v>
      </c>
      <c r="I36" s="81" t="s">
        <v>203</v>
      </c>
      <c r="J36" s="94"/>
      <c r="K36" s="94" t="s">
        <v>204</v>
      </c>
      <c r="L36" s="81" t="s">
        <v>47</v>
      </c>
      <c r="M36" s="81">
        <v>33620</v>
      </c>
      <c r="N36" s="93" t="s">
        <v>205</v>
      </c>
    </row>
    <row r="37" spans="1:14" x14ac:dyDescent="0.3">
      <c r="A37" s="91">
        <v>268187</v>
      </c>
      <c r="B37" s="81" t="s">
        <v>206</v>
      </c>
      <c r="C37" s="81" t="s">
        <v>47</v>
      </c>
      <c r="D37" s="81" t="s">
        <v>3616</v>
      </c>
      <c r="E37" s="92">
        <v>10517</v>
      </c>
      <c r="F37" s="81" t="s">
        <v>2578</v>
      </c>
      <c r="G37" s="92" t="s">
        <v>207</v>
      </c>
      <c r="H37" s="81" t="s">
        <v>187</v>
      </c>
      <c r="I37" s="81" t="s">
        <v>208</v>
      </c>
      <c r="J37" s="94"/>
      <c r="K37" s="94">
        <v>643549766</v>
      </c>
      <c r="L37" s="81" t="s">
        <v>47</v>
      </c>
      <c r="M37" s="81">
        <v>34476</v>
      </c>
      <c r="N37" s="93" t="s">
        <v>209</v>
      </c>
    </row>
    <row r="38" spans="1:14" x14ac:dyDescent="0.3">
      <c r="A38" s="91">
        <v>383973</v>
      </c>
      <c r="B38" s="81" t="s">
        <v>210</v>
      </c>
      <c r="C38" s="81" t="s">
        <v>47</v>
      </c>
      <c r="D38" s="81" t="s">
        <v>3624</v>
      </c>
      <c r="E38" s="92">
        <v>15749</v>
      </c>
      <c r="F38" s="81" t="s">
        <v>2579</v>
      </c>
      <c r="G38" s="92" t="s">
        <v>211</v>
      </c>
      <c r="H38" s="81" t="s">
        <v>212</v>
      </c>
      <c r="I38" s="81" t="s">
        <v>213</v>
      </c>
      <c r="J38" s="94"/>
      <c r="K38" s="94" t="s">
        <v>214</v>
      </c>
      <c r="L38" s="81" t="s">
        <v>47</v>
      </c>
      <c r="M38" s="81">
        <v>33590</v>
      </c>
      <c r="N38" s="93" t="s">
        <v>100</v>
      </c>
    </row>
    <row r="39" spans="1:14" x14ac:dyDescent="0.3">
      <c r="A39" s="91">
        <v>383939</v>
      </c>
      <c r="B39" s="81" t="s">
        <v>215</v>
      </c>
      <c r="C39" s="81" t="s">
        <v>93</v>
      </c>
      <c r="D39" s="81" t="s">
        <v>3612</v>
      </c>
      <c r="E39" s="92">
        <v>13482</v>
      </c>
      <c r="F39" s="81" t="s">
        <v>2580</v>
      </c>
      <c r="G39" s="92" t="s">
        <v>216</v>
      </c>
      <c r="H39" s="81" t="s">
        <v>66</v>
      </c>
      <c r="I39" s="81" t="s">
        <v>217</v>
      </c>
      <c r="J39" s="94"/>
      <c r="K39" s="94" t="s">
        <v>218</v>
      </c>
      <c r="L39" s="81" t="s">
        <v>93</v>
      </c>
      <c r="M39" s="81">
        <v>22385</v>
      </c>
      <c r="N39" s="93" t="s">
        <v>219</v>
      </c>
    </row>
    <row r="40" spans="1:14" x14ac:dyDescent="0.3">
      <c r="A40" s="91">
        <v>148962</v>
      </c>
      <c r="B40" s="81" t="s">
        <v>220</v>
      </c>
      <c r="C40" s="81" t="s">
        <v>47</v>
      </c>
      <c r="D40" s="81" t="s">
        <v>3613</v>
      </c>
      <c r="E40" s="92">
        <v>10513</v>
      </c>
      <c r="F40" s="81" t="s">
        <v>2581</v>
      </c>
      <c r="G40" s="92" t="s">
        <v>221</v>
      </c>
      <c r="H40" s="81" t="s">
        <v>222</v>
      </c>
      <c r="I40" s="81" t="s">
        <v>75</v>
      </c>
      <c r="J40" s="81" t="s">
        <v>223</v>
      </c>
      <c r="K40" s="94"/>
      <c r="L40" s="81" t="s">
        <v>47</v>
      </c>
      <c r="M40" s="81">
        <v>18768</v>
      </c>
      <c r="N40" s="93" t="s">
        <v>224</v>
      </c>
    </row>
    <row r="41" spans="1:14" x14ac:dyDescent="0.3">
      <c r="A41" s="91">
        <v>387417</v>
      </c>
      <c r="B41" s="81" t="s">
        <v>2582</v>
      </c>
      <c r="C41" s="81" t="s">
        <v>47</v>
      </c>
      <c r="D41" s="81" t="s">
        <v>3619</v>
      </c>
      <c r="E41" s="92">
        <v>12063</v>
      </c>
      <c r="F41" s="81" t="s">
        <v>2583</v>
      </c>
      <c r="G41" s="92" t="s">
        <v>2584</v>
      </c>
      <c r="H41" s="81" t="s">
        <v>112</v>
      </c>
      <c r="I41" s="81" t="s">
        <v>2585</v>
      </c>
      <c r="J41" s="81"/>
      <c r="K41" s="94"/>
      <c r="L41" s="81" t="s">
        <v>47</v>
      </c>
      <c r="M41" s="81">
        <v>20743</v>
      </c>
      <c r="N41" s="82" t="s">
        <v>455</v>
      </c>
    </row>
    <row r="42" spans="1:14" x14ac:dyDescent="0.3">
      <c r="A42" s="91">
        <v>389392</v>
      </c>
      <c r="B42" s="81" t="s">
        <v>3273</v>
      </c>
      <c r="C42" s="81" t="s">
        <v>47</v>
      </c>
      <c r="D42" s="81" t="s">
        <v>3268</v>
      </c>
      <c r="E42" s="92">
        <v>10438</v>
      </c>
      <c r="F42" s="81" t="s">
        <v>3274</v>
      </c>
      <c r="G42" s="92" t="s">
        <v>3275</v>
      </c>
      <c r="H42" s="81" t="s">
        <v>757</v>
      </c>
      <c r="I42" s="81" t="s">
        <v>3276</v>
      </c>
      <c r="J42" s="81"/>
      <c r="K42" s="94">
        <v>612811037</v>
      </c>
      <c r="L42" s="81" t="s">
        <v>47</v>
      </c>
      <c r="M42" s="81">
        <v>18175</v>
      </c>
      <c r="N42" s="93" t="s">
        <v>381</v>
      </c>
    </row>
    <row r="43" spans="1:14" x14ac:dyDescent="0.3">
      <c r="A43" s="91">
        <v>166973</v>
      </c>
      <c r="B43" s="81" t="s">
        <v>231</v>
      </c>
      <c r="C43" s="81" t="s">
        <v>47</v>
      </c>
      <c r="D43" s="81" t="s">
        <v>3620</v>
      </c>
      <c r="E43" s="92">
        <v>10510</v>
      </c>
      <c r="F43" s="81" t="s">
        <v>2586</v>
      </c>
      <c r="G43" s="92" t="s">
        <v>232</v>
      </c>
      <c r="H43" s="81" t="s">
        <v>222</v>
      </c>
      <c r="I43" s="81" t="s">
        <v>233</v>
      </c>
      <c r="J43" s="81"/>
      <c r="K43" s="94" t="s">
        <v>234</v>
      </c>
      <c r="L43" s="81" t="s">
        <v>47</v>
      </c>
      <c r="M43" s="81">
        <v>27065</v>
      </c>
      <c r="N43" s="93" t="s">
        <v>160</v>
      </c>
    </row>
    <row r="44" spans="1:14" x14ac:dyDescent="0.3">
      <c r="A44" s="91">
        <v>389805</v>
      </c>
      <c r="B44" s="81" t="s">
        <v>3625</v>
      </c>
      <c r="C44" s="81" t="s">
        <v>47</v>
      </c>
      <c r="D44" s="81" t="s">
        <v>3268</v>
      </c>
      <c r="E44" s="92">
        <v>10438</v>
      </c>
      <c r="F44" s="81" t="s">
        <v>3626</v>
      </c>
      <c r="G44" s="92" t="s">
        <v>3627</v>
      </c>
      <c r="H44" s="81" t="s">
        <v>757</v>
      </c>
      <c r="I44" s="81" t="s">
        <v>3628</v>
      </c>
      <c r="J44" s="94"/>
      <c r="K44" s="94">
        <v>630109676</v>
      </c>
      <c r="L44" s="81" t="s">
        <v>47</v>
      </c>
      <c r="M44" s="81">
        <v>21429</v>
      </c>
      <c r="N44" s="93" t="s">
        <v>81</v>
      </c>
    </row>
    <row r="45" spans="1:14" x14ac:dyDescent="0.3">
      <c r="A45" s="91">
        <v>136281</v>
      </c>
      <c r="B45" s="81" t="s">
        <v>2587</v>
      </c>
      <c r="C45" s="81" t="s">
        <v>47</v>
      </c>
      <c r="D45" s="81" t="s">
        <v>3629</v>
      </c>
      <c r="E45" s="92">
        <v>10439</v>
      </c>
      <c r="F45" s="81" t="s">
        <v>2588</v>
      </c>
      <c r="G45" s="92" t="s">
        <v>2589</v>
      </c>
      <c r="H45" s="81" t="s">
        <v>112</v>
      </c>
      <c r="I45" s="81" t="s">
        <v>2590</v>
      </c>
      <c r="J45" s="81" t="s">
        <v>2592</v>
      </c>
      <c r="K45" s="94" t="s">
        <v>2591</v>
      </c>
      <c r="L45" s="81" t="s">
        <v>47</v>
      </c>
      <c r="M45" s="81">
        <v>27888</v>
      </c>
      <c r="N45" s="93" t="s">
        <v>47</v>
      </c>
    </row>
    <row r="46" spans="1:14" x14ac:dyDescent="0.3">
      <c r="A46" s="91">
        <v>104614</v>
      </c>
      <c r="B46" s="81" t="s">
        <v>239</v>
      </c>
      <c r="C46" s="81" t="s">
        <v>47</v>
      </c>
      <c r="D46" s="81" t="s">
        <v>3613</v>
      </c>
      <c r="E46" s="92">
        <v>10513</v>
      </c>
      <c r="F46" s="81" t="s">
        <v>2593</v>
      </c>
      <c r="G46" s="92" t="s">
        <v>221</v>
      </c>
      <c r="H46" s="81" t="s">
        <v>222</v>
      </c>
      <c r="I46" s="81" t="s">
        <v>240</v>
      </c>
      <c r="J46" s="81" t="s">
        <v>241</v>
      </c>
      <c r="K46" s="94"/>
      <c r="L46" s="81" t="s">
        <v>47</v>
      </c>
      <c r="M46" s="81">
        <v>17675</v>
      </c>
      <c r="N46" s="93" t="s">
        <v>242</v>
      </c>
    </row>
    <row r="47" spans="1:14" x14ac:dyDescent="0.3">
      <c r="A47" s="91">
        <v>385955</v>
      </c>
      <c r="B47" s="81" t="s">
        <v>3277</v>
      </c>
      <c r="C47" s="81" t="s">
        <v>47</v>
      </c>
      <c r="D47" s="81" t="s">
        <v>3630</v>
      </c>
      <c r="E47" s="92">
        <v>16014</v>
      </c>
      <c r="F47" s="81" t="s">
        <v>3278</v>
      </c>
      <c r="G47" s="92" t="s">
        <v>3279</v>
      </c>
      <c r="H47" s="81" t="s">
        <v>243</v>
      </c>
      <c r="I47" s="81" t="s">
        <v>3280</v>
      </c>
      <c r="J47" s="81"/>
      <c r="K47" s="94" t="s">
        <v>3281</v>
      </c>
      <c r="L47" s="81" t="s">
        <v>47</v>
      </c>
      <c r="M47" s="81">
        <v>32571</v>
      </c>
      <c r="N47" s="93" t="s">
        <v>244</v>
      </c>
    </row>
    <row r="48" spans="1:14" x14ac:dyDescent="0.3">
      <c r="A48" s="91">
        <v>173533</v>
      </c>
      <c r="B48" s="81" t="s">
        <v>247</v>
      </c>
      <c r="C48" s="81" t="s">
        <v>47</v>
      </c>
      <c r="D48" s="81" t="s">
        <v>3629</v>
      </c>
      <c r="E48" s="92">
        <v>10439</v>
      </c>
      <c r="F48" s="81" t="s">
        <v>2594</v>
      </c>
      <c r="G48" s="92" t="s">
        <v>2595</v>
      </c>
      <c r="H48" s="81" t="s">
        <v>80</v>
      </c>
      <c r="I48" s="81" t="s">
        <v>249</v>
      </c>
      <c r="J48" s="81">
        <v>31651542560</v>
      </c>
      <c r="K48" s="94" t="s">
        <v>250</v>
      </c>
      <c r="L48" s="81" t="s">
        <v>47</v>
      </c>
      <c r="M48" s="81">
        <v>23587</v>
      </c>
      <c r="N48" s="93" t="s">
        <v>251</v>
      </c>
    </row>
    <row r="49" spans="1:14" x14ac:dyDescent="0.3">
      <c r="A49" s="91">
        <v>203639</v>
      </c>
      <c r="B49" s="81" t="s">
        <v>252</v>
      </c>
      <c r="C49" s="81" t="s">
        <v>47</v>
      </c>
      <c r="D49" s="81" t="s">
        <v>3613</v>
      </c>
      <c r="E49" s="92">
        <v>10513</v>
      </c>
      <c r="F49" s="81" t="s">
        <v>2596</v>
      </c>
      <c r="G49" s="92" t="s">
        <v>253</v>
      </c>
      <c r="H49" s="81" t="s">
        <v>222</v>
      </c>
      <c r="I49" s="81" t="s">
        <v>254</v>
      </c>
      <c r="J49" s="81" t="s">
        <v>256</v>
      </c>
      <c r="K49" s="94" t="s">
        <v>255</v>
      </c>
      <c r="L49" s="81" t="s">
        <v>47</v>
      </c>
      <c r="M49" s="81">
        <v>26514</v>
      </c>
      <c r="N49" s="93" t="s">
        <v>230</v>
      </c>
    </row>
    <row r="50" spans="1:14" x14ac:dyDescent="0.3">
      <c r="A50" s="91">
        <v>110821</v>
      </c>
      <c r="B50" s="81" t="s">
        <v>257</v>
      </c>
      <c r="C50" s="81" t="s">
        <v>47</v>
      </c>
      <c r="D50" s="81" t="s">
        <v>3631</v>
      </c>
      <c r="E50" s="92">
        <v>10447</v>
      </c>
      <c r="F50" s="81" t="s">
        <v>2597</v>
      </c>
      <c r="G50" s="92" t="s">
        <v>259</v>
      </c>
      <c r="H50" s="81" t="s">
        <v>260</v>
      </c>
      <c r="I50" s="81" t="s">
        <v>261</v>
      </c>
      <c r="J50" s="94" t="s">
        <v>263</v>
      </c>
      <c r="K50" s="94" t="s">
        <v>262</v>
      </c>
      <c r="L50" s="81" t="s">
        <v>47</v>
      </c>
      <c r="M50" s="81">
        <v>19656</v>
      </c>
      <c r="N50" s="93" t="s">
        <v>264</v>
      </c>
    </row>
    <row r="51" spans="1:14" x14ac:dyDescent="0.3">
      <c r="A51" s="91">
        <v>155295</v>
      </c>
      <c r="B51" s="81" t="s">
        <v>265</v>
      </c>
      <c r="C51" s="81" t="s">
        <v>47</v>
      </c>
      <c r="D51" s="81" t="s">
        <v>3632</v>
      </c>
      <c r="E51" s="92">
        <v>10455</v>
      </c>
      <c r="F51" s="81" t="s">
        <v>2598</v>
      </c>
      <c r="G51" s="92" t="s">
        <v>266</v>
      </c>
      <c r="H51" s="81" t="s">
        <v>260</v>
      </c>
      <c r="I51" s="81" t="s">
        <v>267</v>
      </c>
      <c r="J51" s="94"/>
      <c r="K51" s="94" t="s">
        <v>268</v>
      </c>
      <c r="L51" s="81" t="s">
        <v>47</v>
      </c>
      <c r="M51" s="81">
        <v>22937</v>
      </c>
      <c r="N51" s="93" t="s">
        <v>269</v>
      </c>
    </row>
    <row r="52" spans="1:14" x14ac:dyDescent="0.3">
      <c r="A52" s="91">
        <v>215747</v>
      </c>
      <c r="B52" s="81" t="s">
        <v>270</v>
      </c>
      <c r="C52" s="81" t="s">
        <v>47</v>
      </c>
      <c r="D52" s="81" t="s">
        <v>3619</v>
      </c>
      <c r="E52" s="92">
        <v>12063</v>
      </c>
      <c r="F52" s="81" t="s">
        <v>2599</v>
      </c>
      <c r="G52" s="92" t="s">
        <v>271</v>
      </c>
      <c r="H52" s="81" t="s">
        <v>112</v>
      </c>
      <c r="I52" s="81" t="s">
        <v>272</v>
      </c>
      <c r="J52" s="94"/>
      <c r="K52" s="94" t="s">
        <v>273</v>
      </c>
      <c r="L52" s="81" t="s">
        <v>47</v>
      </c>
      <c r="M52" s="81">
        <v>27815</v>
      </c>
      <c r="N52" s="93" t="s">
        <v>100</v>
      </c>
    </row>
    <row r="53" spans="1:14" x14ac:dyDescent="0.3">
      <c r="A53" s="91">
        <v>133107</v>
      </c>
      <c r="B53" s="81" t="s">
        <v>274</v>
      </c>
      <c r="C53" s="81" t="s">
        <v>47</v>
      </c>
      <c r="D53" s="81" t="s">
        <v>3633</v>
      </c>
      <c r="E53" s="92">
        <v>10521</v>
      </c>
      <c r="F53" s="81" t="s">
        <v>2600</v>
      </c>
      <c r="G53" s="92" t="s">
        <v>275</v>
      </c>
      <c r="H53" s="81" t="s">
        <v>276</v>
      </c>
      <c r="I53" s="81" t="s">
        <v>277</v>
      </c>
      <c r="J53" s="81" t="s">
        <v>279</v>
      </c>
      <c r="K53" s="94" t="s">
        <v>278</v>
      </c>
      <c r="L53" s="81" t="s">
        <v>47</v>
      </c>
      <c r="M53" s="81">
        <v>27830</v>
      </c>
      <c r="N53" s="93" t="s">
        <v>100</v>
      </c>
    </row>
    <row r="54" spans="1:14" x14ac:dyDescent="0.3">
      <c r="A54" s="91">
        <v>223630</v>
      </c>
      <c r="B54" s="81" t="s">
        <v>280</v>
      </c>
      <c r="C54" s="81" t="s">
        <v>47</v>
      </c>
      <c r="D54" s="81" t="s">
        <v>3612</v>
      </c>
      <c r="E54" s="92">
        <v>13482</v>
      </c>
      <c r="F54" s="81" t="s">
        <v>2601</v>
      </c>
      <c r="G54" s="92" t="s">
        <v>281</v>
      </c>
      <c r="H54" s="81" t="s">
        <v>282</v>
      </c>
      <c r="I54" s="81" t="s">
        <v>283</v>
      </c>
      <c r="J54" s="94" t="s">
        <v>285</v>
      </c>
      <c r="K54" s="94" t="s">
        <v>284</v>
      </c>
      <c r="L54" s="81" t="s">
        <v>47</v>
      </c>
      <c r="M54" s="81">
        <v>26506</v>
      </c>
      <c r="N54" s="93" t="s">
        <v>166</v>
      </c>
    </row>
    <row r="55" spans="1:14" x14ac:dyDescent="0.3">
      <c r="A55" s="91">
        <v>389153</v>
      </c>
      <c r="B55" s="81" t="s">
        <v>3282</v>
      </c>
      <c r="C55" s="81" t="s">
        <v>47</v>
      </c>
      <c r="D55" s="81" t="s">
        <v>3612</v>
      </c>
      <c r="E55" s="92">
        <v>13482</v>
      </c>
      <c r="F55" s="81" t="s">
        <v>3283</v>
      </c>
      <c r="G55" s="92" t="s">
        <v>3284</v>
      </c>
      <c r="H55" s="81" t="s">
        <v>44</v>
      </c>
      <c r="I55" s="81" t="s">
        <v>3285</v>
      </c>
      <c r="J55" s="81"/>
      <c r="K55" s="94"/>
      <c r="L55" s="81" t="s">
        <v>47</v>
      </c>
      <c r="M55" s="81">
        <v>23079</v>
      </c>
      <c r="N55" s="82" t="s">
        <v>3286</v>
      </c>
    </row>
    <row r="56" spans="1:14" x14ac:dyDescent="0.3">
      <c r="A56" s="91">
        <v>153180</v>
      </c>
      <c r="B56" s="81" t="s">
        <v>286</v>
      </c>
      <c r="C56" s="81" t="s">
        <v>47</v>
      </c>
      <c r="D56" s="81" t="s">
        <v>3247</v>
      </c>
      <c r="E56" s="92">
        <v>10459</v>
      </c>
      <c r="F56" s="81" t="s">
        <v>2602</v>
      </c>
      <c r="G56" s="92" t="s">
        <v>248</v>
      </c>
      <c r="H56" s="81" t="s">
        <v>80</v>
      </c>
      <c r="I56" s="81" t="s">
        <v>287</v>
      </c>
      <c r="J56" s="94" t="s">
        <v>288</v>
      </c>
      <c r="K56" s="94"/>
      <c r="L56" s="81" t="s">
        <v>47</v>
      </c>
      <c r="M56" s="81">
        <v>18940</v>
      </c>
      <c r="N56" s="93" t="s">
        <v>289</v>
      </c>
    </row>
    <row r="57" spans="1:14" x14ac:dyDescent="0.3">
      <c r="A57" s="91">
        <v>215077</v>
      </c>
      <c r="B57" s="81" t="s">
        <v>290</v>
      </c>
      <c r="C57" s="81" t="s">
        <v>93</v>
      </c>
      <c r="D57" s="81" t="s">
        <v>3247</v>
      </c>
      <c r="E57" s="92">
        <v>10459</v>
      </c>
      <c r="F57" s="81" t="s">
        <v>2602</v>
      </c>
      <c r="G57" s="92" t="s">
        <v>248</v>
      </c>
      <c r="H57" s="81" t="s">
        <v>80</v>
      </c>
      <c r="I57" s="81" t="s">
        <v>287</v>
      </c>
      <c r="J57" s="94" t="s">
        <v>288</v>
      </c>
      <c r="K57" s="94"/>
      <c r="L57" s="81" t="s">
        <v>93</v>
      </c>
      <c r="M57" s="81">
        <v>19571</v>
      </c>
      <c r="N57" s="93" t="s">
        <v>94</v>
      </c>
    </row>
    <row r="58" spans="1:14" x14ac:dyDescent="0.3">
      <c r="A58" s="91">
        <v>110859</v>
      </c>
      <c r="B58" s="81" t="s">
        <v>291</v>
      </c>
      <c r="C58" s="81" t="s">
        <v>47</v>
      </c>
      <c r="D58" s="81" t="s">
        <v>3247</v>
      </c>
      <c r="E58" s="92">
        <v>10459</v>
      </c>
      <c r="F58" s="81" t="s">
        <v>2603</v>
      </c>
      <c r="G58" s="92" t="s">
        <v>292</v>
      </c>
      <c r="H58" s="81" t="s">
        <v>80</v>
      </c>
      <c r="I58" s="81" t="s">
        <v>293</v>
      </c>
      <c r="J58" s="81"/>
      <c r="K58" s="94" t="s">
        <v>294</v>
      </c>
      <c r="L58" s="81" t="s">
        <v>47</v>
      </c>
      <c r="M58" s="81">
        <v>25610</v>
      </c>
      <c r="N58" s="93" t="s">
        <v>295</v>
      </c>
    </row>
    <row r="59" spans="1:14" x14ac:dyDescent="0.3">
      <c r="A59" s="91">
        <v>158798</v>
      </c>
      <c r="B59" s="81" t="s">
        <v>296</v>
      </c>
      <c r="C59" s="81" t="s">
        <v>47</v>
      </c>
      <c r="D59" s="81" t="s">
        <v>3608</v>
      </c>
      <c r="E59" s="92">
        <v>10519</v>
      </c>
      <c r="F59" s="81" t="s">
        <v>2604</v>
      </c>
      <c r="G59" s="92" t="s">
        <v>297</v>
      </c>
      <c r="H59" s="81" t="s">
        <v>298</v>
      </c>
      <c r="I59" s="81" t="s">
        <v>299</v>
      </c>
      <c r="J59" s="94" t="s">
        <v>300</v>
      </c>
      <c r="K59" s="94"/>
      <c r="L59" s="81" t="s">
        <v>47</v>
      </c>
      <c r="M59" s="81">
        <v>26679</v>
      </c>
      <c r="N59" s="93" t="s">
        <v>230</v>
      </c>
    </row>
    <row r="60" spans="1:14" x14ac:dyDescent="0.3">
      <c r="A60" s="91">
        <v>264011</v>
      </c>
      <c r="B60" s="81" t="s">
        <v>301</v>
      </c>
      <c r="C60" s="81" t="s">
        <v>47</v>
      </c>
      <c r="D60" s="81" t="s">
        <v>3612</v>
      </c>
      <c r="E60" s="92">
        <v>13482</v>
      </c>
      <c r="F60" s="81" t="s">
        <v>2605</v>
      </c>
      <c r="G60" s="92" t="s">
        <v>302</v>
      </c>
      <c r="H60" s="81" t="s">
        <v>66</v>
      </c>
      <c r="I60" s="81" t="s">
        <v>303</v>
      </c>
      <c r="J60" s="81" t="s">
        <v>305</v>
      </c>
      <c r="K60" s="94" t="s">
        <v>304</v>
      </c>
      <c r="L60" s="81" t="s">
        <v>47</v>
      </c>
      <c r="M60" s="81">
        <v>22492</v>
      </c>
      <c r="N60" s="93" t="s">
        <v>88</v>
      </c>
    </row>
    <row r="61" spans="1:14" x14ac:dyDescent="0.3">
      <c r="A61" s="91">
        <v>389311</v>
      </c>
      <c r="B61" s="81" t="s">
        <v>3287</v>
      </c>
      <c r="C61" s="81" t="s">
        <v>47</v>
      </c>
      <c r="D61" s="81" t="s">
        <v>3612</v>
      </c>
      <c r="E61" s="92">
        <v>13482</v>
      </c>
      <c r="F61" s="81" t="s">
        <v>3288</v>
      </c>
      <c r="G61" s="92" t="s">
        <v>1499</v>
      </c>
      <c r="H61" s="81" t="s">
        <v>66</v>
      </c>
      <c r="I61" s="81" t="s">
        <v>3289</v>
      </c>
      <c r="J61" s="94" t="s">
        <v>3634</v>
      </c>
      <c r="K61" s="94"/>
      <c r="L61" s="81" t="s">
        <v>47</v>
      </c>
      <c r="M61" s="81">
        <v>27785</v>
      </c>
      <c r="N61" s="93" t="s">
        <v>1276</v>
      </c>
    </row>
    <row r="62" spans="1:14" x14ac:dyDescent="0.3">
      <c r="A62" s="91">
        <v>218001</v>
      </c>
      <c r="B62" s="81" t="s">
        <v>3290</v>
      </c>
      <c r="C62" s="81" t="s">
        <v>47</v>
      </c>
      <c r="D62" s="81" t="s">
        <v>3632</v>
      </c>
      <c r="E62" s="92">
        <v>10455</v>
      </c>
      <c r="F62" s="81" t="s">
        <v>3291</v>
      </c>
      <c r="G62" s="92" t="s">
        <v>3292</v>
      </c>
      <c r="H62" s="81" t="s">
        <v>260</v>
      </c>
      <c r="I62" s="81" t="s">
        <v>3293</v>
      </c>
      <c r="J62" s="81" t="s">
        <v>3294</v>
      </c>
      <c r="K62" s="94">
        <v>643808518</v>
      </c>
      <c r="L62" s="81" t="s">
        <v>47</v>
      </c>
      <c r="M62" s="81">
        <v>23651</v>
      </c>
      <c r="N62" s="93" t="s">
        <v>1075</v>
      </c>
    </row>
    <row r="63" spans="1:14" x14ac:dyDescent="0.3">
      <c r="A63" s="91">
        <v>276553</v>
      </c>
      <c r="B63" s="81" t="s">
        <v>2606</v>
      </c>
      <c r="C63" s="81" t="s">
        <v>47</v>
      </c>
      <c r="D63" s="81" t="s">
        <v>3247</v>
      </c>
      <c r="E63" s="92">
        <v>10459</v>
      </c>
      <c r="F63" s="81" t="s">
        <v>2607</v>
      </c>
      <c r="G63" s="92" t="s">
        <v>2608</v>
      </c>
      <c r="H63" s="81" t="s">
        <v>80</v>
      </c>
      <c r="I63" s="81" t="s">
        <v>2609</v>
      </c>
      <c r="J63" s="81"/>
      <c r="K63" s="94" t="s">
        <v>2610</v>
      </c>
      <c r="L63" s="81" t="s">
        <v>47</v>
      </c>
      <c r="M63" s="81">
        <v>21476</v>
      </c>
      <c r="N63" s="93" t="s">
        <v>244</v>
      </c>
    </row>
    <row r="64" spans="1:14" x14ac:dyDescent="0.3">
      <c r="A64" s="91">
        <v>212563</v>
      </c>
      <c r="B64" s="81" t="s">
        <v>306</v>
      </c>
      <c r="C64" s="81" t="s">
        <v>47</v>
      </c>
      <c r="D64" s="81" t="s">
        <v>185</v>
      </c>
      <c r="E64" s="92">
        <v>10576</v>
      </c>
      <c r="F64" s="81" t="s">
        <v>2611</v>
      </c>
      <c r="G64" s="92" t="s">
        <v>307</v>
      </c>
      <c r="H64" s="81" t="s">
        <v>181</v>
      </c>
      <c r="I64" s="81" t="s">
        <v>308</v>
      </c>
      <c r="J64" s="81"/>
      <c r="K64" s="94" t="s">
        <v>309</v>
      </c>
      <c r="L64" s="81" t="s">
        <v>47</v>
      </c>
      <c r="M64" s="81">
        <v>22617</v>
      </c>
      <c r="N64" s="93" t="s">
        <v>310</v>
      </c>
    </row>
    <row r="65" spans="1:14" x14ac:dyDescent="0.3">
      <c r="A65" s="91">
        <v>149771</v>
      </c>
      <c r="B65" s="81" t="s">
        <v>311</v>
      </c>
      <c r="C65" s="81" t="s">
        <v>47</v>
      </c>
      <c r="D65" s="81" t="s">
        <v>3635</v>
      </c>
      <c r="E65" s="92">
        <v>13483</v>
      </c>
      <c r="F65" s="81" t="s">
        <v>2612</v>
      </c>
      <c r="G65" s="92" t="s">
        <v>312</v>
      </c>
      <c r="H65" s="81" t="s">
        <v>85</v>
      </c>
      <c r="I65" s="81" t="s">
        <v>313</v>
      </c>
      <c r="J65" s="94"/>
      <c r="K65" s="94" t="s">
        <v>314</v>
      </c>
      <c r="L65" s="81" t="s">
        <v>47</v>
      </c>
      <c r="M65" s="81">
        <v>18287</v>
      </c>
      <c r="N65" s="93" t="s">
        <v>315</v>
      </c>
    </row>
    <row r="66" spans="1:14" x14ac:dyDescent="0.3">
      <c r="A66" s="91">
        <v>110351</v>
      </c>
      <c r="B66" s="81" t="s">
        <v>316</v>
      </c>
      <c r="C66" s="81" t="s">
        <v>47</v>
      </c>
      <c r="D66" s="81" t="s">
        <v>3633</v>
      </c>
      <c r="E66" s="92">
        <v>10521</v>
      </c>
      <c r="F66" s="81" t="s">
        <v>2613</v>
      </c>
      <c r="G66" s="92" t="s">
        <v>317</v>
      </c>
      <c r="H66" s="81" t="s">
        <v>177</v>
      </c>
      <c r="I66" s="81" t="s">
        <v>318</v>
      </c>
      <c r="J66" s="81" t="s">
        <v>320</v>
      </c>
      <c r="K66" s="94" t="s">
        <v>319</v>
      </c>
      <c r="L66" s="81" t="s">
        <v>47</v>
      </c>
      <c r="M66" s="81">
        <v>21444</v>
      </c>
      <c r="N66" s="93" t="s">
        <v>321</v>
      </c>
    </row>
    <row r="67" spans="1:14" x14ac:dyDescent="0.3">
      <c r="A67" s="91">
        <v>384479</v>
      </c>
      <c r="B67" s="81" t="s">
        <v>322</v>
      </c>
      <c r="C67" s="81" t="s">
        <v>47</v>
      </c>
      <c r="D67" s="81" t="s">
        <v>3616</v>
      </c>
      <c r="E67" s="92">
        <v>10517</v>
      </c>
      <c r="F67" s="81" t="s">
        <v>2614</v>
      </c>
      <c r="G67" s="92" t="s">
        <v>323</v>
      </c>
      <c r="H67" s="81" t="s">
        <v>187</v>
      </c>
      <c r="I67" s="81" t="s">
        <v>324</v>
      </c>
      <c r="J67" s="81"/>
      <c r="K67" s="94">
        <v>653762952</v>
      </c>
      <c r="L67" s="81" t="s">
        <v>47</v>
      </c>
      <c r="M67" s="81">
        <v>24591</v>
      </c>
      <c r="N67" s="93" t="s">
        <v>25</v>
      </c>
    </row>
    <row r="68" spans="1:14" x14ac:dyDescent="0.3">
      <c r="A68" s="91">
        <v>110352</v>
      </c>
      <c r="B68" s="81" t="s">
        <v>325</v>
      </c>
      <c r="C68" s="81" t="s">
        <v>47</v>
      </c>
      <c r="D68" s="81" t="s">
        <v>3268</v>
      </c>
      <c r="E68" s="92">
        <v>10438</v>
      </c>
      <c r="F68" s="81" t="s">
        <v>3636</v>
      </c>
      <c r="G68" s="92" t="s">
        <v>326</v>
      </c>
      <c r="H68" s="81" t="s">
        <v>177</v>
      </c>
      <c r="I68" s="81" t="s">
        <v>327</v>
      </c>
      <c r="J68" s="81" t="s">
        <v>329</v>
      </c>
      <c r="K68" s="94" t="s">
        <v>328</v>
      </c>
      <c r="L68" s="81" t="s">
        <v>47</v>
      </c>
      <c r="M68" s="81">
        <v>19432</v>
      </c>
      <c r="N68" s="93" t="s">
        <v>330</v>
      </c>
    </row>
    <row r="69" spans="1:14" x14ac:dyDescent="0.3">
      <c r="A69" s="91">
        <v>389501</v>
      </c>
      <c r="B69" s="81" t="s">
        <v>3295</v>
      </c>
      <c r="C69" s="81" t="s">
        <v>47</v>
      </c>
      <c r="D69" s="81" t="s">
        <v>3615</v>
      </c>
      <c r="E69" s="92">
        <v>10512</v>
      </c>
      <c r="F69" s="81" t="s">
        <v>3296</v>
      </c>
      <c r="G69" s="92" t="s">
        <v>3297</v>
      </c>
      <c r="H69" s="81" t="s">
        <v>340</v>
      </c>
      <c r="I69" s="81" t="s">
        <v>3298</v>
      </c>
      <c r="J69" s="81"/>
      <c r="K69" s="94"/>
      <c r="L69" s="81" t="s">
        <v>47</v>
      </c>
      <c r="M69" s="81">
        <v>28231</v>
      </c>
      <c r="N69" s="82" t="s">
        <v>219</v>
      </c>
    </row>
    <row r="70" spans="1:14" x14ac:dyDescent="0.3">
      <c r="A70" s="91">
        <v>210190</v>
      </c>
      <c r="B70" s="81" t="s">
        <v>331</v>
      </c>
      <c r="C70" s="81" t="s">
        <v>47</v>
      </c>
      <c r="D70" s="81" t="s">
        <v>3299</v>
      </c>
      <c r="E70" s="92">
        <v>10435</v>
      </c>
      <c r="F70" s="81" t="s">
        <v>2615</v>
      </c>
      <c r="G70" s="92" t="s">
        <v>333</v>
      </c>
      <c r="H70" s="81" t="s">
        <v>334</v>
      </c>
      <c r="I70" s="81" t="s">
        <v>335</v>
      </c>
      <c r="J70" s="81" t="s">
        <v>336</v>
      </c>
      <c r="K70" s="94"/>
      <c r="L70" s="81" t="s">
        <v>47</v>
      </c>
      <c r="M70" s="81">
        <v>26171</v>
      </c>
      <c r="N70" s="93" t="s">
        <v>81</v>
      </c>
    </row>
    <row r="71" spans="1:14" x14ac:dyDescent="0.3">
      <c r="A71" s="91">
        <v>389806</v>
      </c>
      <c r="B71" s="81" t="s">
        <v>3637</v>
      </c>
      <c r="C71" s="81" t="s">
        <v>93</v>
      </c>
      <c r="D71" s="81" t="s">
        <v>3268</v>
      </c>
      <c r="E71" s="92">
        <v>10438</v>
      </c>
      <c r="F71" s="81" t="s">
        <v>3638</v>
      </c>
      <c r="G71" s="92" t="s">
        <v>607</v>
      </c>
      <c r="H71" s="81" t="s">
        <v>177</v>
      </c>
      <c r="I71" s="81" t="s">
        <v>3639</v>
      </c>
      <c r="J71" s="94"/>
      <c r="K71" s="94">
        <v>625523965</v>
      </c>
      <c r="L71" s="81" t="s">
        <v>93</v>
      </c>
      <c r="M71" s="81">
        <v>19018</v>
      </c>
      <c r="N71" s="93" t="s">
        <v>81</v>
      </c>
    </row>
    <row r="72" spans="1:14" x14ac:dyDescent="0.3">
      <c r="A72" s="91">
        <v>229722</v>
      </c>
      <c r="B72" s="81" t="s">
        <v>337</v>
      </c>
      <c r="C72" s="81" t="s">
        <v>47</v>
      </c>
      <c r="D72" s="81" t="s">
        <v>3612</v>
      </c>
      <c r="E72" s="92">
        <v>13482</v>
      </c>
      <c r="F72" s="81" t="s">
        <v>3640</v>
      </c>
      <c r="G72" s="92" t="s">
        <v>338</v>
      </c>
      <c r="H72" s="81" t="s">
        <v>66</v>
      </c>
      <c r="I72" s="81" t="s">
        <v>2616</v>
      </c>
      <c r="J72" s="81"/>
      <c r="K72" s="94" t="s">
        <v>339</v>
      </c>
      <c r="L72" s="81" t="s">
        <v>47</v>
      </c>
      <c r="M72" s="81">
        <v>31158</v>
      </c>
      <c r="N72" s="93" t="s">
        <v>94</v>
      </c>
    </row>
    <row r="73" spans="1:14" x14ac:dyDescent="0.3">
      <c r="A73" s="91">
        <v>389503</v>
      </c>
      <c r="B73" s="81" t="s">
        <v>3641</v>
      </c>
      <c r="C73" s="81" t="s">
        <v>47</v>
      </c>
      <c r="D73" s="81" t="s">
        <v>3615</v>
      </c>
      <c r="E73" s="92">
        <v>10512</v>
      </c>
      <c r="F73" s="81" t="s">
        <v>3300</v>
      </c>
      <c r="G73" s="92" t="s">
        <v>3301</v>
      </c>
      <c r="H73" s="81" t="s">
        <v>340</v>
      </c>
      <c r="I73" s="81" t="s">
        <v>3302</v>
      </c>
      <c r="J73" s="81"/>
      <c r="K73" s="94"/>
      <c r="L73" s="81" t="s">
        <v>47</v>
      </c>
      <c r="M73" s="81">
        <v>23988</v>
      </c>
      <c r="N73" s="82" t="s">
        <v>476</v>
      </c>
    </row>
    <row r="74" spans="1:14" x14ac:dyDescent="0.3">
      <c r="A74" s="91">
        <v>110767</v>
      </c>
      <c r="B74" s="81" t="s">
        <v>341</v>
      </c>
      <c r="C74" s="81" t="s">
        <v>47</v>
      </c>
      <c r="D74" s="81" t="s">
        <v>3617</v>
      </c>
      <c r="E74" s="92">
        <v>11216</v>
      </c>
      <c r="F74" s="81" t="s">
        <v>2617</v>
      </c>
      <c r="G74" s="92" t="s">
        <v>342</v>
      </c>
      <c r="H74" s="81" t="s">
        <v>112</v>
      </c>
      <c r="I74" s="81" t="s">
        <v>343</v>
      </c>
      <c r="J74" s="81" t="s">
        <v>344</v>
      </c>
      <c r="K74" s="94"/>
      <c r="L74" s="81" t="s">
        <v>47</v>
      </c>
      <c r="M74" s="81">
        <v>13282</v>
      </c>
      <c r="N74" s="93" t="s">
        <v>345</v>
      </c>
    </row>
    <row r="75" spans="1:14" x14ac:dyDescent="0.3">
      <c r="A75" s="91">
        <v>237085</v>
      </c>
      <c r="B75" s="81" t="s">
        <v>346</v>
      </c>
      <c r="C75" s="81" t="s">
        <v>93</v>
      </c>
      <c r="D75" s="81" t="s">
        <v>3617</v>
      </c>
      <c r="E75" s="92">
        <v>11216</v>
      </c>
      <c r="F75" s="81" t="s">
        <v>2618</v>
      </c>
      <c r="G75" s="92" t="s">
        <v>347</v>
      </c>
      <c r="H75" s="81" t="s">
        <v>112</v>
      </c>
      <c r="I75" s="81" t="s">
        <v>348</v>
      </c>
      <c r="J75" s="81"/>
      <c r="K75" s="94" t="s">
        <v>349</v>
      </c>
      <c r="L75" s="81" t="s">
        <v>93</v>
      </c>
      <c r="M75" s="81">
        <v>34063</v>
      </c>
      <c r="N75" s="93" t="s">
        <v>230</v>
      </c>
    </row>
    <row r="76" spans="1:14" x14ac:dyDescent="0.3">
      <c r="A76" s="91">
        <v>107985</v>
      </c>
      <c r="B76" s="81" t="s">
        <v>350</v>
      </c>
      <c r="C76" s="81" t="s">
        <v>47</v>
      </c>
      <c r="D76" s="81" t="s">
        <v>3299</v>
      </c>
      <c r="E76" s="92">
        <v>10435</v>
      </c>
      <c r="F76" s="81" t="s">
        <v>2619</v>
      </c>
      <c r="G76" s="92" t="s">
        <v>351</v>
      </c>
      <c r="H76" s="81" t="s">
        <v>80</v>
      </c>
      <c r="I76" s="81" t="s">
        <v>352</v>
      </c>
      <c r="J76" s="94"/>
      <c r="K76" s="94">
        <v>621197899</v>
      </c>
      <c r="L76" s="81" t="s">
        <v>47</v>
      </c>
      <c r="M76" s="81">
        <v>19130</v>
      </c>
      <c r="N76" s="93" t="s">
        <v>88</v>
      </c>
    </row>
    <row r="77" spans="1:14" x14ac:dyDescent="0.3">
      <c r="A77" s="91">
        <v>278986</v>
      </c>
      <c r="B77" s="81" t="s">
        <v>353</v>
      </c>
      <c r="C77" s="81" t="s">
        <v>47</v>
      </c>
      <c r="D77" s="81" t="s">
        <v>3613</v>
      </c>
      <c r="E77" s="92">
        <v>10513</v>
      </c>
      <c r="F77" s="81" t="s">
        <v>2620</v>
      </c>
      <c r="G77" s="92" t="s">
        <v>354</v>
      </c>
      <c r="H77" s="81" t="s">
        <v>222</v>
      </c>
      <c r="I77" s="81" t="s">
        <v>355</v>
      </c>
      <c r="J77" s="81">
        <v>543474435</v>
      </c>
      <c r="K77" s="94"/>
      <c r="L77" s="81" t="s">
        <v>47</v>
      </c>
      <c r="M77" s="81">
        <v>19594</v>
      </c>
      <c r="N77" s="93" t="s">
        <v>356</v>
      </c>
    </row>
    <row r="78" spans="1:14" x14ac:dyDescent="0.3">
      <c r="A78" s="91">
        <v>389388</v>
      </c>
      <c r="B78" s="81" t="s">
        <v>3303</v>
      </c>
      <c r="C78" s="81" t="s">
        <v>47</v>
      </c>
      <c r="D78" s="81" t="s">
        <v>3268</v>
      </c>
      <c r="E78" s="92">
        <v>10438</v>
      </c>
      <c r="F78" s="81" t="s">
        <v>3304</v>
      </c>
      <c r="G78" s="92" t="s">
        <v>3305</v>
      </c>
      <c r="H78" s="81" t="s">
        <v>222</v>
      </c>
      <c r="I78" s="81" t="s">
        <v>3306</v>
      </c>
      <c r="J78" s="94"/>
      <c r="K78" s="94">
        <v>630400975</v>
      </c>
      <c r="L78" s="81" t="s">
        <v>47</v>
      </c>
      <c r="M78" s="81">
        <v>19168</v>
      </c>
      <c r="N78" s="93" t="s">
        <v>88</v>
      </c>
    </row>
    <row r="79" spans="1:14" x14ac:dyDescent="0.3">
      <c r="A79" s="91">
        <v>117304</v>
      </c>
      <c r="B79" s="81" t="s">
        <v>357</v>
      </c>
      <c r="C79" s="81" t="s">
        <v>47</v>
      </c>
      <c r="D79" s="81" t="s">
        <v>3617</v>
      </c>
      <c r="E79" s="92">
        <v>11216</v>
      </c>
      <c r="F79" s="81" t="s">
        <v>2621</v>
      </c>
      <c r="G79" s="92" t="s">
        <v>358</v>
      </c>
      <c r="H79" s="81" t="s">
        <v>112</v>
      </c>
      <c r="I79" s="81" t="s">
        <v>359</v>
      </c>
      <c r="J79" s="81"/>
      <c r="K79" s="94" t="s">
        <v>360</v>
      </c>
      <c r="L79" s="81" t="s">
        <v>47</v>
      </c>
      <c r="M79" s="81">
        <v>28977</v>
      </c>
      <c r="N79" s="93" t="s">
        <v>88</v>
      </c>
    </row>
    <row r="80" spans="1:14" x14ac:dyDescent="0.3">
      <c r="A80" s="91">
        <v>388029</v>
      </c>
      <c r="B80" s="81" t="s">
        <v>2622</v>
      </c>
      <c r="C80" s="81" t="s">
        <v>47</v>
      </c>
      <c r="D80" s="81" t="s">
        <v>3632</v>
      </c>
      <c r="E80" s="92">
        <v>10455</v>
      </c>
      <c r="F80" s="81" t="s">
        <v>2623</v>
      </c>
      <c r="G80" s="92" t="s">
        <v>2624</v>
      </c>
      <c r="H80" s="81" t="s">
        <v>260</v>
      </c>
      <c r="I80" s="81" t="s">
        <v>2625</v>
      </c>
      <c r="J80" s="94"/>
      <c r="K80" s="94">
        <v>618861554</v>
      </c>
      <c r="L80" s="81" t="s">
        <v>47</v>
      </c>
      <c r="M80" s="81">
        <v>29926</v>
      </c>
      <c r="N80" s="93" t="s">
        <v>47</v>
      </c>
    </row>
    <row r="81" spans="1:14" x14ac:dyDescent="0.3">
      <c r="A81" s="91">
        <v>126722</v>
      </c>
      <c r="B81" s="81" t="s">
        <v>361</v>
      </c>
      <c r="C81" s="81" t="s">
        <v>47</v>
      </c>
      <c r="D81" s="81" t="s">
        <v>3617</v>
      </c>
      <c r="E81" s="92">
        <v>11216</v>
      </c>
      <c r="F81" s="81" t="s">
        <v>2626</v>
      </c>
      <c r="G81" s="92" t="s">
        <v>362</v>
      </c>
      <c r="H81" s="81" t="s">
        <v>112</v>
      </c>
      <c r="I81" s="81" t="s">
        <v>363</v>
      </c>
      <c r="J81" s="94"/>
      <c r="K81" s="94" t="s">
        <v>364</v>
      </c>
      <c r="L81" s="81" t="s">
        <v>47</v>
      </c>
      <c r="M81" s="81">
        <v>25675</v>
      </c>
      <c r="N81" s="93" t="s">
        <v>365</v>
      </c>
    </row>
    <row r="82" spans="1:14" x14ac:dyDescent="0.3">
      <c r="A82" s="91">
        <v>272076</v>
      </c>
      <c r="B82" s="81" t="s">
        <v>366</v>
      </c>
      <c r="C82" s="81" t="s">
        <v>47</v>
      </c>
      <c r="D82" s="81" t="s">
        <v>3617</v>
      </c>
      <c r="E82" s="92">
        <v>11216</v>
      </c>
      <c r="F82" s="81" t="s">
        <v>2627</v>
      </c>
      <c r="G82" s="92" t="s">
        <v>367</v>
      </c>
      <c r="H82" s="81" t="s">
        <v>112</v>
      </c>
      <c r="I82" s="81" t="s">
        <v>368</v>
      </c>
      <c r="J82" s="94"/>
      <c r="K82" s="94" t="s">
        <v>369</v>
      </c>
      <c r="L82" s="81" t="s">
        <v>47</v>
      </c>
      <c r="M82" s="81">
        <v>17258</v>
      </c>
      <c r="N82" s="93" t="s">
        <v>370</v>
      </c>
    </row>
    <row r="83" spans="1:14" x14ac:dyDescent="0.3">
      <c r="A83" s="91">
        <v>107911</v>
      </c>
      <c r="B83" s="81" t="s">
        <v>371</v>
      </c>
      <c r="C83" s="81" t="s">
        <v>47</v>
      </c>
      <c r="D83" s="81" t="s">
        <v>3619</v>
      </c>
      <c r="E83" s="92">
        <v>12063</v>
      </c>
      <c r="F83" s="81" t="s">
        <v>2628</v>
      </c>
      <c r="G83" s="92" t="s">
        <v>372</v>
      </c>
      <c r="H83" s="81" t="s">
        <v>112</v>
      </c>
      <c r="I83" s="81" t="s">
        <v>373</v>
      </c>
      <c r="J83" s="81" t="s">
        <v>374</v>
      </c>
      <c r="K83" s="94"/>
      <c r="L83" s="81" t="s">
        <v>47</v>
      </c>
      <c r="M83" s="81">
        <v>16693</v>
      </c>
      <c r="N83" s="93" t="s">
        <v>375</v>
      </c>
    </row>
    <row r="84" spans="1:14" x14ac:dyDescent="0.3">
      <c r="A84" s="91">
        <v>203622</v>
      </c>
      <c r="B84" s="81" t="s">
        <v>376</v>
      </c>
      <c r="C84" s="81" t="s">
        <v>47</v>
      </c>
      <c r="D84" s="81" t="s">
        <v>3268</v>
      </c>
      <c r="E84" s="92">
        <v>10438</v>
      </c>
      <c r="F84" s="81" t="s">
        <v>3642</v>
      </c>
      <c r="G84" s="92" t="s">
        <v>377</v>
      </c>
      <c r="H84" s="81" t="s">
        <v>226</v>
      </c>
      <c r="I84" s="81" t="s">
        <v>378</v>
      </c>
      <c r="J84" s="94" t="s">
        <v>380</v>
      </c>
      <c r="K84" s="94" t="s">
        <v>379</v>
      </c>
      <c r="L84" s="81" t="s">
        <v>47</v>
      </c>
      <c r="M84" s="81">
        <v>16685</v>
      </c>
      <c r="N84" s="93" t="s">
        <v>381</v>
      </c>
    </row>
    <row r="85" spans="1:14" x14ac:dyDescent="0.3">
      <c r="A85" s="91">
        <v>389804</v>
      </c>
      <c r="B85" s="81" t="s">
        <v>3643</v>
      </c>
      <c r="C85" s="81"/>
      <c r="D85" s="81" t="s">
        <v>3268</v>
      </c>
      <c r="E85" s="92">
        <v>10438</v>
      </c>
      <c r="F85" s="81" t="s">
        <v>3644</v>
      </c>
      <c r="G85" s="92" t="s">
        <v>2187</v>
      </c>
      <c r="H85" s="81" t="s">
        <v>757</v>
      </c>
      <c r="I85" s="81" t="s">
        <v>3645</v>
      </c>
      <c r="J85" s="94"/>
      <c r="K85" s="94">
        <v>644284333</v>
      </c>
      <c r="L85" s="81"/>
      <c r="M85" s="81">
        <v>17810</v>
      </c>
      <c r="N85" s="93" t="s">
        <v>70</v>
      </c>
    </row>
    <row r="86" spans="1:14" x14ac:dyDescent="0.3">
      <c r="A86" s="91">
        <v>145821</v>
      </c>
      <c r="B86" s="81" t="s">
        <v>382</v>
      </c>
      <c r="C86" s="81" t="s">
        <v>47</v>
      </c>
      <c r="D86" s="81" t="s">
        <v>3268</v>
      </c>
      <c r="E86" s="92">
        <v>10438</v>
      </c>
      <c r="F86" s="81" t="s">
        <v>2629</v>
      </c>
      <c r="G86" s="92" t="s">
        <v>383</v>
      </c>
      <c r="H86" s="81" t="s">
        <v>177</v>
      </c>
      <c r="I86" s="81" t="s">
        <v>384</v>
      </c>
      <c r="J86" s="94" t="s">
        <v>385</v>
      </c>
      <c r="K86" s="94"/>
      <c r="L86" s="81" t="s">
        <v>47</v>
      </c>
      <c r="M86" s="81">
        <v>17396</v>
      </c>
      <c r="N86" s="93" t="s">
        <v>386</v>
      </c>
    </row>
    <row r="87" spans="1:14" x14ac:dyDescent="0.3">
      <c r="A87" s="91">
        <v>201690</v>
      </c>
      <c r="B87" s="81" t="s">
        <v>2488</v>
      </c>
      <c r="C87" s="81" t="s">
        <v>93</v>
      </c>
      <c r="D87" s="81" t="s">
        <v>3619</v>
      </c>
      <c r="E87" s="92">
        <v>12063</v>
      </c>
      <c r="F87" s="81" t="s">
        <v>2630</v>
      </c>
      <c r="G87" s="92" t="s">
        <v>2489</v>
      </c>
      <c r="H87" s="81" t="s">
        <v>112</v>
      </c>
      <c r="I87" s="81" t="s">
        <v>2490</v>
      </c>
      <c r="J87" s="94"/>
      <c r="K87" s="94" t="s">
        <v>2631</v>
      </c>
      <c r="L87" s="81" t="s">
        <v>93</v>
      </c>
      <c r="M87" s="81">
        <v>25748</v>
      </c>
      <c r="N87" s="93" t="s">
        <v>55</v>
      </c>
    </row>
    <row r="88" spans="1:14" x14ac:dyDescent="0.3">
      <c r="A88" s="91">
        <v>145540</v>
      </c>
      <c r="B88" s="81" t="s">
        <v>388</v>
      </c>
      <c r="C88" s="81" t="s">
        <v>47</v>
      </c>
      <c r="D88" s="81" t="s">
        <v>3613</v>
      </c>
      <c r="E88" s="92">
        <v>10513</v>
      </c>
      <c r="F88" s="81" t="s">
        <v>2632</v>
      </c>
      <c r="G88" s="92" t="s">
        <v>389</v>
      </c>
      <c r="H88" s="81" t="s">
        <v>222</v>
      </c>
      <c r="I88" s="81" t="s">
        <v>390</v>
      </c>
      <c r="J88" s="81" t="s">
        <v>391</v>
      </c>
      <c r="K88" s="94"/>
      <c r="L88" s="81" t="s">
        <v>47</v>
      </c>
      <c r="M88" s="81">
        <v>21256</v>
      </c>
      <c r="N88" s="93" t="s">
        <v>392</v>
      </c>
    </row>
    <row r="89" spans="1:14" x14ac:dyDescent="0.3">
      <c r="A89" s="91">
        <v>109541</v>
      </c>
      <c r="B89" s="81" t="s">
        <v>393</v>
      </c>
      <c r="C89" s="81" t="s">
        <v>47</v>
      </c>
      <c r="D89" s="81" t="s">
        <v>3247</v>
      </c>
      <c r="E89" s="92">
        <v>10459</v>
      </c>
      <c r="F89" s="81" t="s">
        <v>2633</v>
      </c>
      <c r="G89" s="92" t="s">
        <v>394</v>
      </c>
      <c r="H89" s="81" t="s">
        <v>80</v>
      </c>
      <c r="I89" s="81" t="s">
        <v>395</v>
      </c>
      <c r="J89" s="81"/>
      <c r="K89" s="94"/>
      <c r="L89" s="81" t="s">
        <v>47</v>
      </c>
      <c r="M89" s="81">
        <v>18725</v>
      </c>
      <c r="N89" s="82" t="s">
        <v>81</v>
      </c>
    </row>
    <row r="90" spans="1:14" x14ac:dyDescent="0.3">
      <c r="A90" s="91">
        <v>206427</v>
      </c>
      <c r="B90" s="81" t="s">
        <v>396</v>
      </c>
      <c r="C90" s="81" t="s">
        <v>47</v>
      </c>
      <c r="D90" s="81" t="s">
        <v>3612</v>
      </c>
      <c r="E90" s="92">
        <v>13482</v>
      </c>
      <c r="F90" s="81" t="s">
        <v>3646</v>
      </c>
      <c r="G90" s="92" t="s">
        <v>397</v>
      </c>
      <c r="H90" s="81" t="s">
        <v>66</v>
      </c>
      <c r="I90" s="81" t="s">
        <v>398</v>
      </c>
      <c r="J90" s="81" t="s">
        <v>400</v>
      </c>
      <c r="K90" s="94" t="s">
        <v>399</v>
      </c>
      <c r="L90" s="81" t="s">
        <v>47</v>
      </c>
      <c r="M90" s="81">
        <v>22508</v>
      </c>
      <c r="N90" s="93" t="s">
        <v>100</v>
      </c>
    </row>
    <row r="91" spans="1:14" x14ac:dyDescent="0.3">
      <c r="A91" s="91">
        <v>209551</v>
      </c>
      <c r="B91" s="81" t="s">
        <v>401</v>
      </c>
      <c r="C91" s="81" t="s">
        <v>93</v>
      </c>
      <c r="D91" s="81" t="s">
        <v>3633</v>
      </c>
      <c r="E91" s="92">
        <v>10521</v>
      </c>
      <c r="F91" s="81" t="s">
        <v>2634</v>
      </c>
      <c r="G91" s="92" t="s">
        <v>402</v>
      </c>
      <c r="H91" s="81" t="s">
        <v>226</v>
      </c>
      <c r="I91" s="81" t="s">
        <v>403</v>
      </c>
      <c r="J91" s="94"/>
      <c r="K91" s="94" t="s">
        <v>404</v>
      </c>
      <c r="L91" s="81" t="s">
        <v>93</v>
      </c>
      <c r="M91" s="81">
        <v>27820</v>
      </c>
      <c r="N91" s="93" t="s">
        <v>166</v>
      </c>
    </row>
    <row r="92" spans="1:14" x14ac:dyDescent="0.3">
      <c r="A92" s="91">
        <v>105608</v>
      </c>
      <c r="B92" s="81" t="s">
        <v>405</v>
      </c>
      <c r="C92" s="81" t="s">
        <v>47</v>
      </c>
      <c r="D92" s="81" t="s">
        <v>3617</v>
      </c>
      <c r="E92" s="92">
        <v>11216</v>
      </c>
      <c r="F92" s="81" t="s">
        <v>2560</v>
      </c>
      <c r="G92" s="92" t="s">
        <v>111</v>
      </c>
      <c r="H92" s="81" t="s">
        <v>112</v>
      </c>
      <c r="I92" s="81" t="s">
        <v>406</v>
      </c>
      <c r="J92" s="94"/>
      <c r="K92" s="94" t="s">
        <v>407</v>
      </c>
      <c r="L92" s="81" t="s">
        <v>47</v>
      </c>
      <c r="M92" s="81">
        <v>29045</v>
      </c>
      <c r="N92" s="93" t="s">
        <v>408</v>
      </c>
    </row>
    <row r="93" spans="1:14" x14ac:dyDescent="0.3">
      <c r="A93" s="91">
        <v>387649</v>
      </c>
      <c r="B93" s="81" t="s">
        <v>2635</v>
      </c>
      <c r="C93" s="81" t="s">
        <v>93</v>
      </c>
      <c r="D93" s="81" t="s">
        <v>3614</v>
      </c>
      <c r="E93" s="92">
        <v>10443</v>
      </c>
      <c r="F93" s="81" t="s">
        <v>2636</v>
      </c>
      <c r="G93" s="92" t="s">
        <v>2637</v>
      </c>
      <c r="H93" s="81" t="s">
        <v>85</v>
      </c>
      <c r="I93" s="81" t="s">
        <v>2638</v>
      </c>
      <c r="J93" s="81"/>
      <c r="K93" s="94">
        <v>648115469</v>
      </c>
      <c r="L93" s="81" t="s">
        <v>93</v>
      </c>
      <c r="M93" s="81">
        <v>33752</v>
      </c>
      <c r="N93" s="93" t="s">
        <v>47</v>
      </c>
    </row>
    <row r="94" spans="1:14" x14ac:dyDescent="0.3">
      <c r="A94" s="91">
        <v>237278</v>
      </c>
      <c r="B94" s="81" t="s">
        <v>409</v>
      </c>
      <c r="C94" s="81" t="s">
        <v>47</v>
      </c>
      <c r="D94" s="81" t="s">
        <v>3617</v>
      </c>
      <c r="E94" s="92">
        <v>11216</v>
      </c>
      <c r="F94" s="81" t="s">
        <v>2639</v>
      </c>
      <c r="G94" s="92" t="s">
        <v>410</v>
      </c>
      <c r="H94" s="81" t="s">
        <v>112</v>
      </c>
      <c r="I94" s="81" t="s">
        <v>343</v>
      </c>
      <c r="J94" s="81" t="s">
        <v>411</v>
      </c>
      <c r="K94" s="94"/>
      <c r="L94" s="81" t="s">
        <v>47</v>
      </c>
      <c r="M94" s="81">
        <v>24774</v>
      </c>
      <c r="N94" s="93" t="s">
        <v>412</v>
      </c>
    </row>
    <row r="95" spans="1:14" x14ac:dyDescent="0.3">
      <c r="A95" s="91">
        <v>124635</v>
      </c>
      <c r="B95" s="81" t="s">
        <v>413</v>
      </c>
      <c r="C95" s="81" t="s">
        <v>47</v>
      </c>
      <c r="D95" s="81" t="s">
        <v>3614</v>
      </c>
      <c r="E95" s="92">
        <v>10443</v>
      </c>
      <c r="F95" s="81" t="s">
        <v>2640</v>
      </c>
      <c r="G95" s="92" t="s">
        <v>414</v>
      </c>
      <c r="H95" s="81" t="s">
        <v>85</v>
      </c>
      <c r="I95" s="81" t="s">
        <v>415</v>
      </c>
      <c r="J95" s="94"/>
      <c r="K95" s="94" t="s">
        <v>416</v>
      </c>
      <c r="L95" s="81" t="s">
        <v>47</v>
      </c>
      <c r="M95" s="81">
        <v>29081</v>
      </c>
      <c r="N95" s="93" t="s">
        <v>100</v>
      </c>
    </row>
    <row r="96" spans="1:14" x14ac:dyDescent="0.3">
      <c r="A96" s="91">
        <v>124663</v>
      </c>
      <c r="B96" s="81" t="s">
        <v>417</v>
      </c>
      <c r="C96" s="81" t="s">
        <v>47</v>
      </c>
      <c r="D96" s="81" t="s">
        <v>3633</v>
      </c>
      <c r="E96" s="92">
        <v>10521</v>
      </c>
      <c r="F96" s="81" t="s">
        <v>2641</v>
      </c>
      <c r="G96" s="92" t="s">
        <v>418</v>
      </c>
      <c r="H96" s="81" t="s">
        <v>226</v>
      </c>
      <c r="I96" s="81" t="s">
        <v>419</v>
      </c>
      <c r="J96" s="94" t="s">
        <v>421</v>
      </c>
      <c r="K96" s="94" t="s">
        <v>420</v>
      </c>
      <c r="L96" s="81" t="s">
        <v>47</v>
      </c>
      <c r="M96" s="81">
        <v>23817</v>
      </c>
      <c r="N96" s="93" t="s">
        <v>100</v>
      </c>
    </row>
    <row r="97" spans="1:14" x14ac:dyDescent="0.3">
      <c r="A97" s="91">
        <v>202855</v>
      </c>
      <c r="B97" s="81" t="s">
        <v>422</v>
      </c>
      <c r="C97" s="81" t="s">
        <v>47</v>
      </c>
      <c r="D97" s="81" t="s">
        <v>3612</v>
      </c>
      <c r="E97" s="92">
        <v>13482</v>
      </c>
      <c r="F97" s="81" t="s">
        <v>2642</v>
      </c>
      <c r="G97" s="92" t="s">
        <v>423</v>
      </c>
      <c r="H97" s="81" t="s">
        <v>44</v>
      </c>
      <c r="I97" s="81" t="s">
        <v>424</v>
      </c>
      <c r="J97" s="81" t="s">
        <v>426</v>
      </c>
      <c r="K97" s="94" t="s">
        <v>425</v>
      </c>
      <c r="L97" s="81" t="s">
        <v>47</v>
      </c>
      <c r="M97" s="81">
        <v>25626</v>
      </c>
      <c r="N97" s="93" t="s">
        <v>128</v>
      </c>
    </row>
    <row r="98" spans="1:14" x14ac:dyDescent="0.3">
      <c r="A98" s="91">
        <v>263972</v>
      </c>
      <c r="B98" s="81" t="s">
        <v>427</v>
      </c>
      <c r="C98" s="81" t="s">
        <v>47</v>
      </c>
      <c r="D98" s="81" t="s">
        <v>3612</v>
      </c>
      <c r="E98" s="92">
        <v>13482</v>
      </c>
      <c r="F98" s="81" t="s">
        <v>2643</v>
      </c>
      <c r="G98" s="92" t="s">
        <v>428</v>
      </c>
      <c r="H98" s="81" t="s">
        <v>66</v>
      </c>
      <c r="I98" s="81" t="s">
        <v>429</v>
      </c>
      <c r="J98" s="94"/>
      <c r="K98" s="94" t="s">
        <v>430</v>
      </c>
      <c r="L98" s="81" t="s">
        <v>47</v>
      </c>
      <c r="M98" s="81">
        <v>35607</v>
      </c>
      <c r="N98" s="93" t="s">
        <v>431</v>
      </c>
    </row>
    <row r="99" spans="1:14" x14ac:dyDescent="0.3">
      <c r="A99" s="91">
        <v>183356</v>
      </c>
      <c r="B99" s="81" t="s">
        <v>432</v>
      </c>
      <c r="C99" s="81" t="s">
        <v>47</v>
      </c>
      <c r="D99" s="81" t="s">
        <v>185</v>
      </c>
      <c r="E99" s="92">
        <v>10576</v>
      </c>
      <c r="F99" s="81" t="s">
        <v>2644</v>
      </c>
      <c r="G99" s="92" t="s">
        <v>433</v>
      </c>
      <c r="H99" s="81" t="s">
        <v>298</v>
      </c>
      <c r="I99" s="81" t="s">
        <v>434</v>
      </c>
      <c r="J99" s="81" t="s">
        <v>436</v>
      </c>
      <c r="K99" s="94" t="s">
        <v>435</v>
      </c>
      <c r="L99" s="81" t="s">
        <v>47</v>
      </c>
      <c r="M99" s="81">
        <v>18135</v>
      </c>
      <c r="N99" s="93" t="s">
        <v>70</v>
      </c>
    </row>
    <row r="100" spans="1:14" x14ac:dyDescent="0.3">
      <c r="A100" s="91">
        <v>215739</v>
      </c>
      <c r="B100" s="81" t="s">
        <v>3307</v>
      </c>
      <c r="C100" s="81" t="s">
        <v>47</v>
      </c>
      <c r="D100" s="81" t="s">
        <v>3608</v>
      </c>
      <c r="E100" s="92">
        <v>10519</v>
      </c>
      <c r="F100" s="81" t="s">
        <v>3308</v>
      </c>
      <c r="G100" s="92" t="s">
        <v>3309</v>
      </c>
      <c r="H100" s="81" t="s">
        <v>187</v>
      </c>
      <c r="I100" s="81" t="s">
        <v>3310</v>
      </c>
      <c r="J100" s="81"/>
      <c r="K100" s="94" t="s">
        <v>3311</v>
      </c>
      <c r="L100" s="81" t="s">
        <v>47</v>
      </c>
      <c r="M100" s="81">
        <v>19848</v>
      </c>
      <c r="N100" s="93" t="s">
        <v>2028</v>
      </c>
    </row>
    <row r="101" spans="1:14" x14ac:dyDescent="0.3">
      <c r="A101" s="91">
        <v>160983</v>
      </c>
      <c r="B101" s="81" t="s">
        <v>438</v>
      </c>
      <c r="C101" s="81" t="s">
        <v>47</v>
      </c>
      <c r="D101" s="81" t="s">
        <v>185</v>
      </c>
      <c r="E101" s="92">
        <v>10576</v>
      </c>
      <c r="F101" s="81" t="s">
        <v>2645</v>
      </c>
      <c r="G101" s="92" t="s">
        <v>439</v>
      </c>
      <c r="H101" s="81" t="s">
        <v>181</v>
      </c>
      <c r="I101" s="81" t="s">
        <v>440</v>
      </c>
      <c r="J101" s="81"/>
      <c r="K101" s="94" t="s">
        <v>441</v>
      </c>
      <c r="L101" s="81" t="s">
        <v>47</v>
      </c>
      <c r="M101" s="81">
        <v>25017</v>
      </c>
      <c r="N101" s="93" t="s">
        <v>88</v>
      </c>
    </row>
    <row r="102" spans="1:14" x14ac:dyDescent="0.3">
      <c r="A102" s="91">
        <v>108611</v>
      </c>
      <c r="B102" s="81" t="s">
        <v>442</v>
      </c>
      <c r="C102" s="81" t="s">
        <v>47</v>
      </c>
      <c r="D102" s="81" t="s">
        <v>3615</v>
      </c>
      <c r="E102" s="92">
        <v>10512</v>
      </c>
      <c r="F102" s="81" t="s">
        <v>2646</v>
      </c>
      <c r="G102" s="92" t="s">
        <v>443</v>
      </c>
      <c r="H102" s="81" t="s">
        <v>340</v>
      </c>
      <c r="I102" s="81" t="s">
        <v>444</v>
      </c>
      <c r="J102" s="94" t="s">
        <v>445</v>
      </c>
      <c r="K102" s="94"/>
      <c r="L102" s="81" t="s">
        <v>47</v>
      </c>
      <c r="M102" s="81">
        <v>18386</v>
      </c>
      <c r="N102" s="93" t="s">
        <v>446</v>
      </c>
    </row>
    <row r="103" spans="1:14" x14ac:dyDescent="0.3">
      <c r="A103" s="91">
        <v>388183</v>
      </c>
      <c r="B103" s="81" t="s">
        <v>2647</v>
      </c>
      <c r="C103" s="81" t="s">
        <v>47</v>
      </c>
      <c r="D103" s="81" t="s">
        <v>3611</v>
      </c>
      <c r="E103" s="92">
        <v>11985</v>
      </c>
      <c r="F103" s="81" t="s">
        <v>3647</v>
      </c>
      <c r="G103" s="92" t="s">
        <v>2648</v>
      </c>
      <c r="H103" s="81" t="s">
        <v>66</v>
      </c>
      <c r="I103" s="81" t="s">
        <v>2649</v>
      </c>
      <c r="J103" s="94"/>
      <c r="K103" s="94" t="s">
        <v>3648</v>
      </c>
      <c r="L103" s="81" t="s">
        <v>47</v>
      </c>
      <c r="M103" s="81">
        <v>24005</v>
      </c>
      <c r="N103" s="93" t="s">
        <v>126</v>
      </c>
    </row>
    <row r="104" spans="1:14" x14ac:dyDescent="0.3">
      <c r="A104" s="91">
        <v>386609</v>
      </c>
      <c r="B104" s="81" t="s">
        <v>447</v>
      </c>
      <c r="C104" s="81" t="s">
        <v>47</v>
      </c>
      <c r="D104" s="81" t="s">
        <v>3610</v>
      </c>
      <c r="E104" s="92">
        <v>12816</v>
      </c>
      <c r="F104" s="81" t="s">
        <v>2650</v>
      </c>
      <c r="G104" s="92" t="s">
        <v>448</v>
      </c>
      <c r="H104" s="81" t="s">
        <v>52</v>
      </c>
      <c r="I104" s="81" t="s">
        <v>449</v>
      </c>
      <c r="J104" s="81"/>
      <c r="K104" s="94">
        <v>620848847</v>
      </c>
      <c r="L104" s="81" t="s">
        <v>47</v>
      </c>
      <c r="M104" s="81">
        <v>21655</v>
      </c>
      <c r="N104" s="93" t="s">
        <v>244</v>
      </c>
    </row>
    <row r="105" spans="1:14" x14ac:dyDescent="0.3">
      <c r="A105" s="91">
        <v>264215</v>
      </c>
      <c r="B105" s="81" t="s">
        <v>450</v>
      </c>
      <c r="C105" s="81" t="s">
        <v>47</v>
      </c>
      <c r="D105" s="81" t="s">
        <v>3268</v>
      </c>
      <c r="E105" s="92">
        <v>10438</v>
      </c>
      <c r="F105" s="81" t="s">
        <v>2651</v>
      </c>
      <c r="G105" s="92" t="s">
        <v>451</v>
      </c>
      <c r="H105" s="81" t="s">
        <v>226</v>
      </c>
      <c r="I105" s="81" t="s">
        <v>452</v>
      </c>
      <c r="J105" s="94" t="s">
        <v>454</v>
      </c>
      <c r="K105" s="94" t="s">
        <v>453</v>
      </c>
      <c r="L105" s="81" t="s">
        <v>47</v>
      </c>
      <c r="M105" s="81">
        <v>24164</v>
      </c>
      <c r="N105" s="93" t="s">
        <v>455</v>
      </c>
    </row>
    <row r="106" spans="1:14" x14ac:dyDescent="0.3">
      <c r="A106" s="91">
        <v>108608</v>
      </c>
      <c r="B106" s="81" t="s">
        <v>456</v>
      </c>
      <c r="C106" s="81" t="s">
        <v>47</v>
      </c>
      <c r="D106" s="81" t="s">
        <v>3615</v>
      </c>
      <c r="E106" s="92">
        <v>10512</v>
      </c>
      <c r="F106" s="81" t="s">
        <v>2652</v>
      </c>
      <c r="G106" s="92" t="s">
        <v>457</v>
      </c>
      <c r="H106" s="81" t="s">
        <v>340</v>
      </c>
      <c r="I106" s="81" t="s">
        <v>458</v>
      </c>
      <c r="J106" s="94" t="s">
        <v>459</v>
      </c>
      <c r="K106" s="94"/>
      <c r="L106" s="81" t="s">
        <v>47</v>
      </c>
      <c r="M106" s="81">
        <v>12212</v>
      </c>
      <c r="N106" s="93" t="s">
        <v>88</v>
      </c>
    </row>
    <row r="107" spans="1:14" x14ac:dyDescent="0.3">
      <c r="A107" s="91">
        <v>147119</v>
      </c>
      <c r="B107" s="81" t="s">
        <v>461</v>
      </c>
      <c r="C107" s="81" t="s">
        <v>47</v>
      </c>
      <c r="D107" s="81" t="s">
        <v>3619</v>
      </c>
      <c r="E107" s="92">
        <v>12063</v>
      </c>
      <c r="F107" s="81" t="s">
        <v>2653</v>
      </c>
      <c r="G107" s="92" t="s">
        <v>462</v>
      </c>
      <c r="H107" s="81" t="s">
        <v>112</v>
      </c>
      <c r="I107" s="81" t="s">
        <v>463</v>
      </c>
      <c r="J107" s="81" t="s">
        <v>464</v>
      </c>
      <c r="K107" s="94"/>
      <c r="L107" s="81" t="s">
        <v>47</v>
      </c>
      <c r="M107" s="81">
        <v>17610</v>
      </c>
      <c r="N107" s="93" t="s">
        <v>465</v>
      </c>
    </row>
    <row r="108" spans="1:14" x14ac:dyDescent="0.3">
      <c r="A108" s="91">
        <v>220083</v>
      </c>
      <c r="B108" s="81" t="s">
        <v>466</v>
      </c>
      <c r="C108" s="81" t="s">
        <v>47</v>
      </c>
      <c r="D108" s="81" t="s">
        <v>3617</v>
      </c>
      <c r="E108" s="92">
        <v>11216</v>
      </c>
      <c r="F108" s="81" t="s">
        <v>2654</v>
      </c>
      <c r="G108" s="92" t="s">
        <v>467</v>
      </c>
      <c r="H108" s="81" t="s">
        <v>112</v>
      </c>
      <c r="I108" s="81" t="s">
        <v>468</v>
      </c>
      <c r="J108" s="81"/>
      <c r="K108" s="94" t="s">
        <v>469</v>
      </c>
      <c r="L108" s="81" t="s">
        <v>47</v>
      </c>
      <c r="M108" s="81">
        <v>32518</v>
      </c>
      <c r="N108" s="93" t="s">
        <v>470</v>
      </c>
    </row>
    <row r="109" spans="1:14" x14ac:dyDescent="0.3">
      <c r="A109" s="91">
        <v>108390</v>
      </c>
      <c r="B109" s="81" t="s">
        <v>3739</v>
      </c>
      <c r="C109" s="81" t="s">
        <v>47</v>
      </c>
      <c r="D109" s="81" t="s">
        <v>3613</v>
      </c>
      <c r="E109" s="92">
        <v>10513</v>
      </c>
      <c r="F109" s="81" t="s">
        <v>2656</v>
      </c>
      <c r="G109" s="92" t="s">
        <v>471</v>
      </c>
      <c r="H109" s="81" t="s">
        <v>222</v>
      </c>
      <c r="I109" s="81" t="s">
        <v>2657</v>
      </c>
      <c r="J109" s="81"/>
      <c r="K109" s="94">
        <v>630650919</v>
      </c>
      <c r="L109" s="81" t="s">
        <v>47</v>
      </c>
      <c r="M109" s="81">
        <v>24244</v>
      </c>
      <c r="N109" s="93" t="s">
        <v>472</v>
      </c>
    </row>
    <row r="110" spans="1:14" x14ac:dyDescent="0.3">
      <c r="A110" s="91">
        <v>385732</v>
      </c>
      <c r="B110" s="81" t="s">
        <v>473</v>
      </c>
      <c r="C110" s="81" t="s">
        <v>47</v>
      </c>
      <c r="D110" s="81" t="s">
        <v>185</v>
      </c>
      <c r="E110" s="92">
        <v>10576</v>
      </c>
      <c r="F110" s="81" t="s">
        <v>2658</v>
      </c>
      <c r="G110" s="92" t="s">
        <v>474</v>
      </c>
      <c r="H110" s="81" t="s">
        <v>187</v>
      </c>
      <c r="I110" s="81" t="s">
        <v>475</v>
      </c>
      <c r="J110" s="94"/>
      <c r="K110" s="94">
        <v>653873039</v>
      </c>
      <c r="L110" s="81" t="s">
        <v>47</v>
      </c>
      <c r="M110" s="81">
        <v>29079</v>
      </c>
      <c r="N110" s="93" t="s">
        <v>476</v>
      </c>
    </row>
    <row r="111" spans="1:14" x14ac:dyDescent="0.3">
      <c r="A111" s="91">
        <v>154349</v>
      </c>
      <c r="B111" s="81" t="s">
        <v>477</v>
      </c>
      <c r="C111" s="81" t="s">
        <v>47</v>
      </c>
      <c r="D111" s="81" t="s">
        <v>3620</v>
      </c>
      <c r="E111" s="92">
        <v>10510</v>
      </c>
      <c r="F111" s="81" t="s">
        <v>2659</v>
      </c>
      <c r="G111" s="92" t="s">
        <v>478</v>
      </c>
      <c r="H111" s="81" t="s">
        <v>479</v>
      </c>
      <c r="I111" s="81" t="s">
        <v>480</v>
      </c>
      <c r="J111" s="81"/>
      <c r="K111" s="94">
        <v>612735391</v>
      </c>
      <c r="L111" s="81" t="s">
        <v>47</v>
      </c>
      <c r="M111" s="81">
        <v>25912</v>
      </c>
      <c r="N111" s="93" t="s">
        <v>126</v>
      </c>
    </row>
    <row r="112" spans="1:14" x14ac:dyDescent="0.3">
      <c r="A112" s="91">
        <v>176656</v>
      </c>
      <c r="B112" s="81" t="s">
        <v>482</v>
      </c>
      <c r="C112" s="81" t="s">
        <v>47</v>
      </c>
      <c r="D112" s="81" t="s">
        <v>3617</v>
      </c>
      <c r="E112" s="92">
        <v>11216</v>
      </c>
      <c r="F112" s="81" t="s">
        <v>2660</v>
      </c>
      <c r="G112" s="92" t="s">
        <v>483</v>
      </c>
      <c r="H112" s="81" t="s">
        <v>112</v>
      </c>
      <c r="I112" s="81" t="s">
        <v>484</v>
      </c>
      <c r="J112" s="81" t="s">
        <v>486</v>
      </c>
      <c r="K112" s="94" t="s">
        <v>485</v>
      </c>
      <c r="L112" s="81" t="s">
        <v>47</v>
      </c>
      <c r="M112" s="81">
        <v>25042</v>
      </c>
      <c r="N112" s="93" t="s">
        <v>230</v>
      </c>
    </row>
    <row r="113" spans="1:14" x14ac:dyDescent="0.3">
      <c r="A113" s="91">
        <v>128442</v>
      </c>
      <c r="B113" s="81" t="s">
        <v>3312</v>
      </c>
      <c r="C113" s="81" t="s">
        <v>93</v>
      </c>
      <c r="D113" s="81" t="s">
        <v>3617</v>
      </c>
      <c r="E113" s="92">
        <v>11216</v>
      </c>
      <c r="F113" s="81" t="s">
        <v>3313</v>
      </c>
      <c r="G113" s="92" t="s">
        <v>3314</v>
      </c>
      <c r="H113" s="81" t="s">
        <v>112</v>
      </c>
      <c r="I113" s="81" t="s">
        <v>484</v>
      </c>
      <c r="J113" s="94" t="s">
        <v>486</v>
      </c>
      <c r="K113" s="94">
        <v>642457128</v>
      </c>
      <c r="L113" s="81" t="s">
        <v>93</v>
      </c>
      <c r="M113" s="81">
        <v>27821</v>
      </c>
      <c r="N113" s="93" t="s">
        <v>3315</v>
      </c>
    </row>
    <row r="114" spans="1:14" x14ac:dyDescent="0.3">
      <c r="A114" s="91">
        <v>389393</v>
      </c>
      <c r="B114" s="81" t="s">
        <v>3316</v>
      </c>
      <c r="C114" s="81" t="s">
        <v>47</v>
      </c>
      <c r="D114" s="81" t="s">
        <v>3268</v>
      </c>
      <c r="E114" s="92">
        <v>10438</v>
      </c>
      <c r="F114" s="81" t="s">
        <v>3317</v>
      </c>
      <c r="G114" s="92" t="s">
        <v>3318</v>
      </c>
      <c r="H114" s="81" t="s">
        <v>757</v>
      </c>
      <c r="I114" s="81" t="s">
        <v>3319</v>
      </c>
      <c r="J114" s="94"/>
      <c r="K114" s="94">
        <v>648605235</v>
      </c>
      <c r="L114" s="81" t="s">
        <v>47</v>
      </c>
      <c r="M114" s="81">
        <v>21756</v>
      </c>
      <c r="N114" s="93" t="s">
        <v>381</v>
      </c>
    </row>
    <row r="115" spans="1:14" x14ac:dyDescent="0.3">
      <c r="A115" s="91">
        <v>131412</v>
      </c>
      <c r="B115" s="81" t="s">
        <v>487</v>
      </c>
      <c r="C115" s="81" t="s">
        <v>47</v>
      </c>
      <c r="D115" s="81" t="s">
        <v>3610</v>
      </c>
      <c r="E115" s="92">
        <v>12816</v>
      </c>
      <c r="F115" s="81" t="s">
        <v>2661</v>
      </c>
      <c r="G115" s="92" t="s">
        <v>488</v>
      </c>
      <c r="H115" s="81" t="s">
        <v>52</v>
      </c>
      <c r="I115" s="81" t="s">
        <v>489</v>
      </c>
      <c r="J115" s="94"/>
      <c r="K115" s="94" t="s">
        <v>490</v>
      </c>
      <c r="L115" s="81" t="s">
        <v>47</v>
      </c>
      <c r="M115" s="81">
        <v>17862</v>
      </c>
      <c r="N115" s="93" t="s">
        <v>491</v>
      </c>
    </row>
    <row r="116" spans="1:14" x14ac:dyDescent="0.3">
      <c r="A116" s="91">
        <v>387862</v>
      </c>
      <c r="B116" s="81" t="s">
        <v>2662</v>
      </c>
      <c r="C116" s="81" t="s">
        <v>93</v>
      </c>
      <c r="D116" s="81" t="s">
        <v>3610</v>
      </c>
      <c r="E116" s="92">
        <v>12816</v>
      </c>
      <c r="F116" s="81" t="s">
        <v>2661</v>
      </c>
      <c r="G116" s="92" t="s">
        <v>488</v>
      </c>
      <c r="H116" s="81" t="s">
        <v>52</v>
      </c>
      <c r="I116" s="81" t="s">
        <v>2663</v>
      </c>
      <c r="J116" s="81"/>
      <c r="K116" s="94">
        <v>612585948</v>
      </c>
      <c r="L116" s="81" t="s">
        <v>93</v>
      </c>
      <c r="M116" s="81">
        <v>23662</v>
      </c>
      <c r="N116" s="93" t="s">
        <v>1075</v>
      </c>
    </row>
    <row r="117" spans="1:14" x14ac:dyDescent="0.3">
      <c r="A117" s="91">
        <v>388813</v>
      </c>
      <c r="B117" s="81" t="s">
        <v>3320</v>
      </c>
      <c r="C117" s="81" t="s">
        <v>47</v>
      </c>
      <c r="D117" s="81" t="s">
        <v>3268</v>
      </c>
      <c r="E117" s="92">
        <v>10438</v>
      </c>
      <c r="F117" s="81" t="s">
        <v>3321</v>
      </c>
      <c r="G117" s="92" t="s">
        <v>3322</v>
      </c>
      <c r="H117" s="81" t="s">
        <v>260</v>
      </c>
      <c r="I117" s="81" t="s">
        <v>3323</v>
      </c>
      <c r="J117" s="81">
        <v>545474828</v>
      </c>
      <c r="K117" s="94">
        <v>645719459</v>
      </c>
      <c r="L117" s="81" t="s">
        <v>47</v>
      </c>
      <c r="M117" s="81">
        <v>20647</v>
      </c>
      <c r="N117" s="93" t="s">
        <v>70</v>
      </c>
    </row>
    <row r="118" spans="1:14" x14ac:dyDescent="0.3">
      <c r="A118" s="91">
        <v>228222</v>
      </c>
      <c r="B118" s="81" t="s">
        <v>492</v>
      </c>
      <c r="C118" s="81" t="s">
        <v>47</v>
      </c>
      <c r="D118" s="81" t="s">
        <v>3620</v>
      </c>
      <c r="E118" s="92">
        <v>10510</v>
      </c>
      <c r="F118" s="81" t="s">
        <v>2664</v>
      </c>
      <c r="G118" s="92" t="s">
        <v>493</v>
      </c>
      <c r="H118" s="81" t="s">
        <v>222</v>
      </c>
      <c r="I118" s="81" t="s">
        <v>494</v>
      </c>
      <c r="J118" s="81"/>
      <c r="K118" s="94" t="s">
        <v>495</v>
      </c>
      <c r="L118" s="81" t="s">
        <v>47</v>
      </c>
      <c r="M118" s="81">
        <v>26878</v>
      </c>
      <c r="N118" s="93" t="s">
        <v>100</v>
      </c>
    </row>
    <row r="119" spans="1:14" x14ac:dyDescent="0.3">
      <c r="A119" s="91">
        <v>101037</v>
      </c>
      <c r="B119" s="81" t="s">
        <v>496</v>
      </c>
      <c r="C119" s="81" t="s">
        <v>93</v>
      </c>
      <c r="D119" s="81" t="s">
        <v>3618</v>
      </c>
      <c r="E119" s="92">
        <v>12205</v>
      </c>
      <c r="F119" s="81" t="s">
        <v>2665</v>
      </c>
      <c r="G119" s="92" t="s">
        <v>497</v>
      </c>
      <c r="H119" s="81" t="s">
        <v>112</v>
      </c>
      <c r="I119" s="81" t="s">
        <v>498</v>
      </c>
      <c r="J119" s="81"/>
      <c r="K119" s="94" t="s">
        <v>499</v>
      </c>
      <c r="L119" s="81" t="s">
        <v>93</v>
      </c>
      <c r="M119" s="81">
        <v>25202</v>
      </c>
      <c r="N119" s="93" t="s">
        <v>149</v>
      </c>
    </row>
    <row r="120" spans="1:14" x14ac:dyDescent="0.3">
      <c r="A120" s="91">
        <v>229721</v>
      </c>
      <c r="B120" s="81" t="s">
        <v>500</v>
      </c>
      <c r="C120" s="81" t="s">
        <v>47</v>
      </c>
      <c r="D120" s="81" t="s">
        <v>3612</v>
      </c>
      <c r="E120" s="92">
        <v>13482</v>
      </c>
      <c r="F120" s="81" t="s">
        <v>2666</v>
      </c>
      <c r="G120" s="92" t="s">
        <v>501</v>
      </c>
      <c r="H120" s="81" t="s">
        <v>66</v>
      </c>
      <c r="I120" s="81" t="s">
        <v>502</v>
      </c>
      <c r="J120" s="94"/>
      <c r="K120" s="94" t="s">
        <v>503</v>
      </c>
      <c r="L120" s="81" t="s">
        <v>47</v>
      </c>
      <c r="M120" s="81">
        <v>26763</v>
      </c>
      <c r="N120" s="93" t="s">
        <v>70</v>
      </c>
    </row>
    <row r="121" spans="1:14" x14ac:dyDescent="0.3">
      <c r="A121" s="91">
        <v>175087</v>
      </c>
      <c r="B121" s="81" t="s">
        <v>505</v>
      </c>
      <c r="C121" s="81" t="s">
        <v>47</v>
      </c>
      <c r="D121" s="81" t="s">
        <v>3649</v>
      </c>
      <c r="E121" s="92">
        <v>10522</v>
      </c>
      <c r="F121" s="81" t="s">
        <v>2667</v>
      </c>
      <c r="G121" s="92" t="s">
        <v>506</v>
      </c>
      <c r="H121" s="81" t="s">
        <v>222</v>
      </c>
      <c r="I121" s="81" t="s">
        <v>507</v>
      </c>
      <c r="J121" s="94" t="s">
        <v>509</v>
      </c>
      <c r="K121" s="94" t="s">
        <v>508</v>
      </c>
      <c r="L121" s="81" t="s">
        <v>47</v>
      </c>
      <c r="M121" s="81">
        <v>25949</v>
      </c>
      <c r="N121" s="93" t="s">
        <v>510</v>
      </c>
    </row>
    <row r="122" spans="1:14" x14ac:dyDescent="0.3">
      <c r="A122" s="91">
        <v>157772</v>
      </c>
      <c r="B122" s="81" t="s">
        <v>3324</v>
      </c>
      <c r="C122" s="81" t="s">
        <v>47</v>
      </c>
      <c r="D122" s="81" t="s">
        <v>3624</v>
      </c>
      <c r="E122" s="92">
        <v>15749</v>
      </c>
      <c r="F122" s="81" t="s">
        <v>3325</v>
      </c>
      <c r="G122" s="92" t="s">
        <v>3326</v>
      </c>
      <c r="H122" s="81" t="s">
        <v>187</v>
      </c>
      <c r="I122" s="81" t="s">
        <v>3327</v>
      </c>
      <c r="J122" s="81"/>
      <c r="K122" s="94" t="s">
        <v>3328</v>
      </c>
      <c r="L122" s="81" t="s">
        <v>47</v>
      </c>
      <c r="M122" s="81">
        <v>28171</v>
      </c>
      <c r="N122" s="93" t="s">
        <v>3329</v>
      </c>
    </row>
    <row r="123" spans="1:14" x14ac:dyDescent="0.3">
      <c r="A123" s="91">
        <v>277512</v>
      </c>
      <c r="B123" s="81" t="s">
        <v>511</v>
      </c>
      <c r="C123" s="81" t="s">
        <v>47</v>
      </c>
      <c r="D123" s="81" t="s">
        <v>3620</v>
      </c>
      <c r="E123" s="92">
        <v>10510</v>
      </c>
      <c r="F123" s="81" t="s">
        <v>2668</v>
      </c>
      <c r="G123" s="92" t="s">
        <v>512</v>
      </c>
      <c r="H123" s="81" t="s">
        <v>222</v>
      </c>
      <c r="I123" s="81" t="s">
        <v>513</v>
      </c>
      <c r="J123" s="94"/>
      <c r="K123" s="94" t="s">
        <v>514</v>
      </c>
      <c r="L123" s="81" t="s">
        <v>47</v>
      </c>
      <c r="M123" s="81">
        <v>28908</v>
      </c>
      <c r="N123" s="93" t="s">
        <v>515</v>
      </c>
    </row>
    <row r="124" spans="1:14" x14ac:dyDescent="0.3">
      <c r="A124" s="91">
        <v>209389</v>
      </c>
      <c r="B124" s="81" t="s">
        <v>516</v>
      </c>
      <c r="C124" s="81" t="s">
        <v>47</v>
      </c>
      <c r="D124" s="81" t="s">
        <v>3617</v>
      </c>
      <c r="E124" s="92">
        <v>11216</v>
      </c>
      <c r="F124" s="81" t="s">
        <v>2669</v>
      </c>
      <c r="G124" s="92" t="s">
        <v>517</v>
      </c>
      <c r="H124" s="81" t="s">
        <v>112</v>
      </c>
      <c r="I124" s="81" t="s">
        <v>3330</v>
      </c>
      <c r="J124" s="94" t="s">
        <v>518</v>
      </c>
      <c r="K124" s="94"/>
      <c r="L124" s="81" t="s">
        <v>47</v>
      </c>
      <c r="M124" s="81">
        <v>19355</v>
      </c>
      <c r="N124" s="93" t="s">
        <v>105</v>
      </c>
    </row>
    <row r="125" spans="1:14" x14ac:dyDescent="0.3">
      <c r="A125" s="91">
        <v>383940</v>
      </c>
      <c r="B125" s="81" t="s">
        <v>519</v>
      </c>
      <c r="C125" s="81" t="s">
        <v>93</v>
      </c>
      <c r="D125" s="81" t="s">
        <v>3612</v>
      </c>
      <c r="E125" s="92">
        <v>13482</v>
      </c>
      <c r="F125" s="81" t="s">
        <v>2670</v>
      </c>
      <c r="G125" s="92" t="s">
        <v>520</v>
      </c>
      <c r="H125" s="81" t="s">
        <v>66</v>
      </c>
      <c r="I125" s="81" t="s">
        <v>521</v>
      </c>
      <c r="J125" s="94"/>
      <c r="K125" s="94">
        <v>649387865</v>
      </c>
      <c r="L125" s="81" t="s">
        <v>93</v>
      </c>
      <c r="M125" s="81">
        <v>26615</v>
      </c>
      <c r="N125" s="93" t="s">
        <v>19</v>
      </c>
    </row>
    <row r="126" spans="1:14" x14ac:dyDescent="0.3">
      <c r="A126" s="91">
        <v>158679</v>
      </c>
      <c r="B126" s="81" t="s">
        <v>522</v>
      </c>
      <c r="C126" s="81" t="s">
        <v>47</v>
      </c>
      <c r="D126" s="81" t="s">
        <v>3610</v>
      </c>
      <c r="E126" s="92">
        <v>12816</v>
      </c>
      <c r="F126" s="81" t="s">
        <v>2671</v>
      </c>
      <c r="G126" s="92" t="s">
        <v>523</v>
      </c>
      <c r="H126" s="81" t="s">
        <v>52</v>
      </c>
      <c r="I126" s="81" t="s">
        <v>3331</v>
      </c>
      <c r="J126" s="81" t="s">
        <v>525</v>
      </c>
      <c r="K126" s="94" t="s">
        <v>524</v>
      </c>
      <c r="L126" s="81" t="s">
        <v>47</v>
      </c>
      <c r="M126" s="81">
        <v>25312</v>
      </c>
      <c r="N126" s="93" t="s">
        <v>166</v>
      </c>
    </row>
    <row r="127" spans="1:14" x14ac:dyDescent="0.3">
      <c r="A127" s="91">
        <v>165652</v>
      </c>
      <c r="B127" s="81" t="s">
        <v>526</v>
      </c>
      <c r="C127" s="81" t="s">
        <v>47</v>
      </c>
      <c r="D127" s="81" t="s">
        <v>3616</v>
      </c>
      <c r="E127" s="92">
        <v>10517</v>
      </c>
      <c r="F127" s="81" t="s">
        <v>3650</v>
      </c>
      <c r="G127" s="92" t="s">
        <v>527</v>
      </c>
      <c r="H127" s="81" t="s">
        <v>187</v>
      </c>
      <c r="I127" s="81" t="s">
        <v>528</v>
      </c>
      <c r="J127" s="81"/>
      <c r="K127" s="94" t="s">
        <v>529</v>
      </c>
      <c r="L127" s="81" t="s">
        <v>47</v>
      </c>
      <c r="M127" s="81">
        <v>24679</v>
      </c>
      <c r="N127" s="93" t="s">
        <v>530</v>
      </c>
    </row>
    <row r="128" spans="1:14" x14ac:dyDescent="0.3">
      <c r="A128" s="91">
        <v>385375</v>
      </c>
      <c r="B128" s="81" t="s">
        <v>531</v>
      </c>
      <c r="C128" s="81" t="s">
        <v>47</v>
      </c>
      <c r="D128" s="81" t="s">
        <v>3624</v>
      </c>
      <c r="E128" s="92">
        <v>15749</v>
      </c>
      <c r="F128" s="81" t="s">
        <v>2673</v>
      </c>
      <c r="G128" s="92" t="s">
        <v>532</v>
      </c>
      <c r="H128" s="81" t="s">
        <v>187</v>
      </c>
      <c r="I128" s="81" t="s">
        <v>3332</v>
      </c>
      <c r="J128" s="94"/>
      <c r="K128" s="94" t="s">
        <v>533</v>
      </c>
      <c r="L128" s="81" t="s">
        <v>47</v>
      </c>
      <c r="M128" s="81">
        <v>23463</v>
      </c>
      <c r="N128" s="93" t="s">
        <v>81</v>
      </c>
    </row>
    <row r="129" spans="1:14" x14ac:dyDescent="0.3">
      <c r="A129" s="91">
        <v>225810</v>
      </c>
      <c r="B129" s="81" t="s">
        <v>534</v>
      </c>
      <c r="C129" s="81" t="s">
        <v>47</v>
      </c>
      <c r="D129" s="81" t="s">
        <v>3612</v>
      </c>
      <c r="E129" s="92">
        <v>13482</v>
      </c>
      <c r="F129" s="81" t="s">
        <v>2674</v>
      </c>
      <c r="G129" s="92" t="s">
        <v>535</v>
      </c>
      <c r="H129" s="81" t="s">
        <v>536</v>
      </c>
      <c r="I129" s="81" t="s">
        <v>537</v>
      </c>
      <c r="J129" s="94"/>
      <c r="K129" s="94" t="s">
        <v>538</v>
      </c>
      <c r="L129" s="81" t="s">
        <v>47</v>
      </c>
      <c r="M129" s="81">
        <v>23802</v>
      </c>
      <c r="N129" s="93" t="s">
        <v>230</v>
      </c>
    </row>
    <row r="130" spans="1:14" x14ac:dyDescent="0.3">
      <c r="A130" s="91">
        <v>143873</v>
      </c>
      <c r="B130" s="81" t="s">
        <v>539</v>
      </c>
      <c r="C130" s="81" t="s">
        <v>93</v>
      </c>
      <c r="D130" s="81" t="s">
        <v>3620</v>
      </c>
      <c r="E130" s="92">
        <v>10510</v>
      </c>
      <c r="F130" s="81" t="s">
        <v>2675</v>
      </c>
      <c r="G130" s="92" t="s">
        <v>540</v>
      </c>
      <c r="H130" s="81" t="s">
        <v>222</v>
      </c>
      <c r="I130" s="81" t="s">
        <v>541</v>
      </c>
      <c r="J130" s="94" t="s">
        <v>543</v>
      </c>
      <c r="K130" s="94" t="s">
        <v>542</v>
      </c>
      <c r="L130" s="81" t="s">
        <v>93</v>
      </c>
      <c r="M130" s="81">
        <v>22667</v>
      </c>
      <c r="N130" s="93" t="s">
        <v>544</v>
      </c>
    </row>
    <row r="131" spans="1:14" x14ac:dyDescent="0.3">
      <c r="A131" s="91">
        <v>237184</v>
      </c>
      <c r="B131" s="81" t="s">
        <v>3333</v>
      </c>
      <c r="C131" s="81" t="s">
        <v>47</v>
      </c>
      <c r="D131" s="81" t="s">
        <v>3268</v>
      </c>
      <c r="E131" s="92">
        <v>10438</v>
      </c>
      <c r="F131" s="81" t="s">
        <v>3334</v>
      </c>
      <c r="G131" s="92" t="s">
        <v>2187</v>
      </c>
      <c r="H131" s="81" t="s">
        <v>757</v>
      </c>
      <c r="I131" s="81" t="s">
        <v>3335</v>
      </c>
      <c r="J131" s="81" t="s">
        <v>3336</v>
      </c>
      <c r="K131" s="94">
        <v>630400975</v>
      </c>
      <c r="L131" s="81" t="s">
        <v>47</v>
      </c>
      <c r="M131" s="81">
        <v>20229</v>
      </c>
      <c r="N131" s="93" t="s">
        <v>150</v>
      </c>
    </row>
    <row r="132" spans="1:14" x14ac:dyDescent="0.3">
      <c r="A132" s="91">
        <v>263924</v>
      </c>
      <c r="B132" s="81" t="s">
        <v>545</v>
      </c>
      <c r="C132" s="81" t="s">
        <v>47</v>
      </c>
      <c r="D132" s="81" t="s">
        <v>3609</v>
      </c>
      <c r="E132" s="92">
        <v>15813</v>
      </c>
      <c r="F132" s="81" t="s">
        <v>2676</v>
      </c>
      <c r="G132" s="92" t="s">
        <v>546</v>
      </c>
      <c r="H132" s="81" t="s">
        <v>44</v>
      </c>
      <c r="I132" s="81" t="s">
        <v>547</v>
      </c>
      <c r="J132" s="81"/>
      <c r="K132" s="94" t="s">
        <v>548</v>
      </c>
      <c r="L132" s="81" t="s">
        <v>47</v>
      </c>
      <c r="M132" s="81">
        <v>21390</v>
      </c>
      <c r="N132" s="93" t="s">
        <v>549</v>
      </c>
    </row>
    <row r="133" spans="1:14" x14ac:dyDescent="0.3">
      <c r="A133" s="91">
        <v>263925</v>
      </c>
      <c r="B133" s="81" t="s">
        <v>550</v>
      </c>
      <c r="C133" s="81" t="s">
        <v>47</v>
      </c>
      <c r="D133" s="81" t="s">
        <v>3609</v>
      </c>
      <c r="E133" s="92">
        <v>15813</v>
      </c>
      <c r="F133" s="81" t="s">
        <v>2677</v>
      </c>
      <c r="G133" s="92" t="s">
        <v>551</v>
      </c>
      <c r="H133" s="81" t="s">
        <v>44</v>
      </c>
      <c r="I133" s="81" t="s">
        <v>552</v>
      </c>
      <c r="J133" s="81"/>
      <c r="K133" s="94" t="s">
        <v>553</v>
      </c>
      <c r="L133" s="81" t="s">
        <v>47</v>
      </c>
      <c r="M133" s="81">
        <v>20595</v>
      </c>
      <c r="N133" s="93" t="s">
        <v>88</v>
      </c>
    </row>
    <row r="134" spans="1:14" x14ac:dyDescent="0.3">
      <c r="A134" s="91">
        <v>183254</v>
      </c>
      <c r="B134" s="81" t="s">
        <v>554</v>
      </c>
      <c r="C134" s="81" t="s">
        <v>47</v>
      </c>
      <c r="D134" s="81" t="s">
        <v>3617</v>
      </c>
      <c r="E134" s="92">
        <v>11216</v>
      </c>
      <c r="F134" s="81" t="s">
        <v>2678</v>
      </c>
      <c r="G134" s="92" t="s">
        <v>555</v>
      </c>
      <c r="H134" s="81" t="s">
        <v>112</v>
      </c>
      <c r="I134" s="81" t="s">
        <v>556</v>
      </c>
      <c r="J134" s="81"/>
      <c r="K134" s="94" t="s">
        <v>557</v>
      </c>
      <c r="L134" s="81" t="s">
        <v>47</v>
      </c>
      <c r="M134" s="81">
        <v>24091</v>
      </c>
      <c r="N134" s="93" t="s">
        <v>558</v>
      </c>
    </row>
    <row r="135" spans="1:14" x14ac:dyDescent="0.3">
      <c r="A135" s="91">
        <v>225826</v>
      </c>
      <c r="B135" s="81" t="s">
        <v>561</v>
      </c>
      <c r="C135" s="81" t="s">
        <v>47</v>
      </c>
      <c r="D135" s="81" t="s">
        <v>3620</v>
      </c>
      <c r="E135" s="92">
        <v>10510</v>
      </c>
      <c r="F135" s="81" t="s">
        <v>2679</v>
      </c>
      <c r="G135" s="92" t="s">
        <v>562</v>
      </c>
      <c r="H135" s="81" t="s">
        <v>222</v>
      </c>
      <c r="I135" s="81" t="s">
        <v>563</v>
      </c>
      <c r="J135" s="94" t="s">
        <v>565</v>
      </c>
      <c r="K135" s="94" t="s">
        <v>564</v>
      </c>
      <c r="L135" s="81" t="s">
        <v>47</v>
      </c>
      <c r="M135" s="81">
        <v>16923</v>
      </c>
      <c r="N135" s="93" t="s">
        <v>160</v>
      </c>
    </row>
    <row r="136" spans="1:14" x14ac:dyDescent="0.3">
      <c r="A136" s="91">
        <v>268247</v>
      </c>
      <c r="B136" s="81" t="s">
        <v>566</v>
      </c>
      <c r="C136" s="81" t="s">
        <v>47</v>
      </c>
      <c r="D136" s="81" t="s">
        <v>3649</v>
      </c>
      <c r="E136" s="92">
        <v>10522</v>
      </c>
      <c r="F136" s="81" t="s">
        <v>2680</v>
      </c>
      <c r="G136" s="92" t="s">
        <v>567</v>
      </c>
      <c r="H136" s="81" t="s">
        <v>222</v>
      </c>
      <c r="I136" s="81" t="s">
        <v>568</v>
      </c>
      <c r="J136" s="81"/>
      <c r="K136" s="94" t="s">
        <v>569</v>
      </c>
      <c r="L136" s="81" t="s">
        <v>47</v>
      </c>
      <c r="M136" s="81">
        <v>28834</v>
      </c>
      <c r="N136" s="93" t="s">
        <v>570</v>
      </c>
    </row>
    <row r="137" spans="1:14" x14ac:dyDescent="0.3">
      <c r="A137" s="91">
        <v>221766</v>
      </c>
      <c r="B137" s="81" t="s">
        <v>571</v>
      </c>
      <c r="C137" s="81" t="s">
        <v>93</v>
      </c>
      <c r="D137" s="81" t="s">
        <v>3614</v>
      </c>
      <c r="E137" s="92">
        <v>10443</v>
      </c>
      <c r="F137" s="81" t="s">
        <v>2681</v>
      </c>
      <c r="G137" s="92" t="s">
        <v>572</v>
      </c>
      <c r="H137" s="81" t="s">
        <v>85</v>
      </c>
      <c r="I137" s="81" t="s">
        <v>573</v>
      </c>
      <c r="J137" s="81"/>
      <c r="K137" s="94" t="s">
        <v>574</v>
      </c>
      <c r="L137" s="81" t="s">
        <v>93</v>
      </c>
      <c r="M137" s="81">
        <v>21653</v>
      </c>
      <c r="N137" s="93" t="s">
        <v>575</v>
      </c>
    </row>
    <row r="138" spans="1:14" x14ac:dyDescent="0.3">
      <c r="A138" s="91">
        <v>387769</v>
      </c>
      <c r="B138" s="81" t="s">
        <v>2682</v>
      </c>
      <c r="C138" s="81" t="s">
        <v>47</v>
      </c>
      <c r="D138" s="81" t="s">
        <v>3615</v>
      </c>
      <c r="E138" s="92">
        <v>10512</v>
      </c>
      <c r="F138" s="81" t="s">
        <v>2683</v>
      </c>
      <c r="G138" s="92" t="s">
        <v>2684</v>
      </c>
      <c r="H138" s="81" t="s">
        <v>340</v>
      </c>
      <c r="I138" s="81" t="s">
        <v>2685</v>
      </c>
      <c r="J138" s="81"/>
      <c r="K138" s="94"/>
      <c r="L138" s="81" t="s">
        <v>47</v>
      </c>
      <c r="M138" s="81">
        <v>33259</v>
      </c>
      <c r="N138" s="82" t="s">
        <v>1029</v>
      </c>
    </row>
    <row r="139" spans="1:14" x14ac:dyDescent="0.3">
      <c r="A139" s="91">
        <v>111017</v>
      </c>
      <c r="B139" s="81" t="s">
        <v>576</v>
      </c>
      <c r="C139" s="81" t="s">
        <v>47</v>
      </c>
      <c r="D139" s="81" t="s">
        <v>3613</v>
      </c>
      <c r="E139" s="92">
        <v>10513</v>
      </c>
      <c r="F139" s="81" t="s">
        <v>2686</v>
      </c>
      <c r="G139" s="92" t="s">
        <v>577</v>
      </c>
      <c r="H139" s="81" t="s">
        <v>222</v>
      </c>
      <c r="I139" s="81" t="s">
        <v>578</v>
      </c>
      <c r="J139" s="81"/>
      <c r="K139" s="94" t="s">
        <v>579</v>
      </c>
      <c r="L139" s="81" t="s">
        <v>47</v>
      </c>
      <c r="M139" s="81">
        <v>22014</v>
      </c>
      <c r="N139" s="93" t="s">
        <v>580</v>
      </c>
    </row>
    <row r="140" spans="1:14" x14ac:dyDescent="0.3">
      <c r="A140" s="91">
        <v>111044</v>
      </c>
      <c r="B140" s="81" t="s">
        <v>581</v>
      </c>
      <c r="C140" s="81" t="s">
        <v>47</v>
      </c>
      <c r="D140" s="81" t="s">
        <v>3613</v>
      </c>
      <c r="E140" s="92">
        <v>10513</v>
      </c>
      <c r="F140" s="81" t="s">
        <v>2687</v>
      </c>
      <c r="G140" s="92" t="s">
        <v>582</v>
      </c>
      <c r="H140" s="81" t="s">
        <v>222</v>
      </c>
      <c r="I140" s="81" t="s">
        <v>583</v>
      </c>
      <c r="J140" s="81" t="s">
        <v>585</v>
      </c>
      <c r="K140" s="94" t="s">
        <v>584</v>
      </c>
      <c r="L140" s="81" t="s">
        <v>47</v>
      </c>
      <c r="M140" s="81">
        <v>18548</v>
      </c>
      <c r="N140" s="93" t="s">
        <v>81</v>
      </c>
    </row>
    <row r="141" spans="1:14" x14ac:dyDescent="0.3">
      <c r="A141" s="91">
        <v>212766</v>
      </c>
      <c r="B141" s="81" t="s">
        <v>3337</v>
      </c>
      <c r="C141" s="81" t="s">
        <v>47</v>
      </c>
      <c r="D141" s="81" t="s">
        <v>3617</v>
      </c>
      <c r="E141" s="92">
        <v>11216</v>
      </c>
      <c r="F141" s="81" t="s">
        <v>3338</v>
      </c>
      <c r="G141" s="92" t="s">
        <v>3339</v>
      </c>
      <c r="H141" s="81" t="s">
        <v>1880</v>
      </c>
      <c r="I141" s="81" t="s">
        <v>3340</v>
      </c>
      <c r="J141" s="94"/>
      <c r="K141" s="94">
        <v>654301195</v>
      </c>
      <c r="L141" s="81" t="s">
        <v>47</v>
      </c>
      <c r="M141" s="81">
        <v>17986</v>
      </c>
      <c r="N141" s="93" t="s">
        <v>93</v>
      </c>
    </row>
    <row r="142" spans="1:14" x14ac:dyDescent="0.3">
      <c r="A142" s="91">
        <v>270726</v>
      </c>
      <c r="B142" s="81" t="s">
        <v>586</v>
      </c>
      <c r="C142" s="81" t="s">
        <v>47</v>
      </c>
      <c r="D142" s="81" t="s">
        <v>3613</v>
      </c>
      <c r="E142" s="92">
        <v>10513</v>
      </c>
      <c r="F142" s="81" t="s">
        <v>2688</v>
      </c>
      <c r="G142" s="92" t="s">
        <v>587</v>
      </c>
      <c r="H142" s="81" t="s">
        <v>222</v>
      </c>
      <c r="I142" s="81" t="s">
        <v>588</v>
      </c>
      <c r="J142" s="94"/>
      <c r="K142" s="94" t="s">
        <v>589</v>
      </c>
      <c r="L142" s="81" t="s">
        <v>47</v>
      </c>
      <c r="M142" s="81">
        <v>27042</v>
      </c>
      <c r="N142" s="93" t="s">
        <v>590</v>
      </c>
    </row>
    <row r="143" spans="1:14" x14ac:dyDescent="0.3">
      <c r="A143" s="91">
        <v>387771</v>
      </c>
      <c r="B143" s="81" t="s">
        <v>3651</v>
      </c>
      <c r="C143" s="81" t="s">
        <v>47</v>
      </c>
      <c r="D143" s="81" t="s">
        <v>3615</v>
      </c>
      <c r="E143" s="92">
        <v>10512</v>
      </c>
      <c r="F143" s="81" t="s">
        <v>2689</v>
      </c>
      <c r="G143" s="92" t="s">
        <v>2690</v>
      </c>
      <c r="H143" s="81" t="s">
        <v>340</v>
      </c>
      <c r="I143" s="81" t="s">
        <v>2691</v>
      </c>
      <c r="J143" s="81"/>
      <c r="K143" s="94"/>
      <c r="L143" s="81" t="s">
        <v>47</v>
      </c>
      <c r="M143" s="81">
        <v>34981</v>
      </c>
      <c r="N143" s="82" t="s">
        <v>667</v>
      </c>
    </row>
    <row r="144" spans="1:14" x14ac:dyDescent="0.3">
      <c r="A144" s="91">
        <v>146899</v>
      </c>
      <c r="B144" s="81" t="s">
        <v>591</v>
      </c>
      <c r="C144" s="81" t="s">
        <v>47</v>
      </c>
      <c r="D144" s="81" t="s">
        <v>3610</v>
      </c>
      <c r="E144" s="92">
        <v>12816</v>
      </c>
      <c r="F144" s="81" t="s">
        <v>2692</v>
      </c>
      <c r="G144" s="92" t="s">
        <v>592</v>
      </c>
      <c r="H144" s="81" t="s">
        <v>52</v>
      </c>
      <c r="I144" s="81" t="s">
        <v>593</v>
      </c>
      <c r="J144" s="94" t="s">
        <v>595</v>
      </c>
      <c r="K144" s="94" t="s">
        <v>594</v>
      </c>
      <c r="L144" s="81" t="s">
        <v>47</v>
      </c>
      <c r="M144" s="81">
        <v>24925</v>
      </c>
      <c r="N144" s="93" t="s">
        <v>596</v>
      </c>
    </row>
    <row r="145" spans="1:14" x14ac:dyDescent="0.3">
      <c r="A145" s="91">
        <v>122749</v>
      </c>
      <c r="B145" s="81" t="s">
        <v>597</v>
      </c>
      <c r="C145" s="81" t="s">
        <v>47</v>
      </c>
      <c r="D145" s="81" t="s">
        <v>3610</v>
      </c>
      <c r="E145" s="92">
        <v>12816</v>
      </c>
      <c r="F145" s="81" t="s">
        <v>3652</v>
      </c>
      <c r="G145" s="92" t="s">
        <v>598</v>
      </c>
      <c r="H145" s="81" t="s">
        <v>52</v>
      </c>
      <c r="I145" s="81"/>
      <c r="J145" s="81" t="s">
        <v>600</v>
      </c>
      <c r="K145" s="94" t="s">
        <v>599</v>
      </c>
      <c r="L145" s="81" t="s">
        <v>47</v>
      </c>
      <c r="M145" s="81">
        <v>21067</v>
      </c>
      <c r="N145" s="93" t="s">
        <v>105</v>
      </c>
    </row>
    <row r="146" spans="1:14" x14ac:dyDescent="0.3">
      <c r="A146" s="91">
        <v>124093</v>
      </c>
      <c r="B146" s="81" t="s">
        <v>601</v>
      </c>
      <c r="C146" s="81" t="s">
        <v>47</v>
      </c>
      <c r="D146" s="81" t="s">
        <v>3608</v>
      </c>
      <c r="E146" s="92">
        <v>10519</v>
      </c>
      <c r="F146" s="81" t="s">
        <v>2693</v>
      </c>
      <c r="G146" s="92" t="s">
        <v>602</v>
      </c>
      <c r="H146" s="81" t="s">
        <v>187</v>
      </c>
      <c r="I146" s="81" t="s">
        <v>603</v>
      </c>
      <c r="J146" s="81" t="s">
        <v>604</v>
      </c>
      <c r="K146" s="94"/>
      <c r="L146" s="81" t="s">
        <v>47</v>
      </c>
      <c r="M146" s="81">
        <v>23122</v>
      </c>
      <c r="N146" s="93" t="s">
        <v>605</v>
      </c>
    </row>
    <row r="147" spans="1:14" x14ac:dyDescent="0.3">
      <c r="A147" s="91">
        <v>214768</v>
      </c>
      <c r="B147" s="81" t="s">
        <v>606</v>
      </c>
      <c r="C147" s="81" t="s">
        <v>47</v>
      </c>
      <c r="D147" s="81" t="s">
        <v>3268</v>
      </c>
      <c r="E147" s="92">
        <v>10438</v>
      </c>
      <c r="F147" s="81" t="s">
        <v>2694</v>
      </c>
      <c r="G147" s="92" t="s">
        <v>607</v>
      </c>
      <c r="H147" s="81" t="s">
        <v>177</v>
      </c>
      <c r="I147" s="81" t="s">
        <v>608</v>
      </c>
      <c r="J147" s="81" t="s">
        <v>610</v>
      </c>
      <c r="K147" s="94" t="s">
        <v>609</v>
      </c>
      <c r="L147" s="81" t="s">
        <v>47</v>
      </c>
      <c r="M147" s="81">
        <v>16615</v>
      </c>
      <c r="N147" s="93" t="s">
        <v>460</v>
      </c>
    </row>
    <row r="148" spans="1:14" x14ac:dyDescent="0.3">
      <c r="A148" s="91">
        <v>108388</v>
      </c>
      <c r="B148" s="81" t="s">
        <v>611</v>
      </c>
      <c r="C148" s="81" t="s">
        <v>47</v>
      </c>
      <c r="D148" s="81" t="s">
        <v>3620</v>
      </c>
      <c r="E148" s="92">
        <v>10510</v>
      </c>
      <c r="F148" s="81" t="s">
        <v>2695</v>
      </c>
      <c r="G148" s="92" t="s">
        <v>612</v>
      </c>
      <c r="H148" s="81" t="s">
        <v>222</v>
      </c>
      <c r="I148" s="81" t="s">
        <v>613</v>
      </c>
      <c r="J148" s="94" t="s">
        <v>614</v>
      </c>
      <c r="K148" s="94">
        <v>638972784</v>
      </c>
      <c r="L148" s="81" t="s">
        <v>47</v>
      </c>
      <c r="M148" s="81">
        <v>22759</v>
      </c>
      <c r="N148" s="93" t="s">
        <v>126</v>
      </c>
    </row>
    <row r="149" spans="1:14" x14ac:dyDescent="0.3">
      <c r="A149" s="91">
        <v>108388</v>
      </c>
      <c r="B149" s="81" t="s">
        <v>611</v>
      </c>
      <c r="C149" s="81" t="s">
        <v>47</v>
      </c>
      <c r="D149" s="81" t="s">
        <v>3613</v>
      </c>
      <c r="E149" s="92">
        <v>10513</v>
      </c>
      <c r="F149" s="81" t="s">
        <v>2695</v>
      </c>
      <c r="G149" s="92" t="s">
        <v>612</v>
      </c>
      <c r="H149" s="81" t="s">
        <v>222</v>
      </c>
      <c r="I149" s="81" t="s">
        <v>613</v>
      </c>
      <c r="J149" s="94" t="s">
        <v>614</v>
      </c>
      <c r="K149" s="94">
        <v>638972784</v>
      </c>
      <c r="L149" s="81" t="s">
        <v>47</v>
      </c>
      <c r="M149" s="81">
        <v>22759</v>
      </c>
      <c r="N149" s="93" t="s">
        <v>126</v>
      </c>
    </row>
    <row r="150" spans="1:14" x14ac:dyDescent="0.3">
      <c r="A150" s="91">
        <v>205738</v>
      </c>
      <c r="B150" s="81" t="s">
        <v>615</v>
      </c>
      <c r="C150" s="81" t="s">
        <v>47</v>
      </c>
      <c r="D150" s="81" t="s">
        <v>3612</v>
      </c>
      <c r="E150" s="92">
        <v>13482</v>
      </c>
      <c r="F150" s="81" t="s">
        <v>2696</v>
      </c>
      <c r="G150" s="92" t="s">
        <v>616</v>
      </c>
      <c r="H150" s="81" t="s">
        <v>66</v>
      </c>
      <c r="I150" s="81" t="s">
        <v>617</v>
      </c>
      <c r="J150" s="94" t="s">
        <v>619</v>
      </c>
      <c r="K150" s="94" t="s">
        <v>618</v>
      </c>
      <c r="L150" s="81" t="s">
        <v>47</v>
      </c>
      <c r="M150" s="81">
        <v>24388</v>
      </c>
      <c r="N150" s="93" t="s">
        <v>70</v>
      </c>
    </row>
    <row r="151" spans="1:14" x14ac:dyDescent="0.3">
      <c r="A151" s="91">
        <v>164022</v>
      </c>
      <c r="B151" s="81" t="s">
        <v>623</v>
      </c>
      <c r="C151" s="81" t="s">
        <v>93</v>
      </c>
      <c r="D151" s="81" t="s">
        <v>3619</v>
      </c>
      <c r="E151" s="92">
        <v>12063</v>
      </c>
      <c r="F151" s="81" t="s">
        <v>2697</v>
      </c>
      <c r="G151" s="92" t="s">
        <v>624</v>
      </c>
      <c r="H151" s="81" t="s">
        <v>112</v>
      </c>
      <c r="I151" s="81" t="s">
        <v>625</v>
      </c>
      <c r="J151" s="81" t="s">
        <v>627</v>
      </c>
      <c r="K151" s="94" t="s">
        <v>626</v>
      </c>
      <c r="L151" s="81" t="s">
        <v>93</v>
      </c>
      <c r="M151" s="81">
        <v>19937</v>
      </c>
      <c r="N151" s="93" t="s">
        <v>628</v>
      </c>
    </row>
    <row r="152" spans="1:14" x14ac:dyDescent="0.3">
      <c r="A152" s="91">
        <v>269401</v>
      </c>
      <c r="B152" s="81" t="s">
        <v>629</v>
      </c>
      <c r="C152" s="81" t="s">
        <v>47</v>
      </c>
      <c r="D152" s="81" t="s">
        <v>3268</v>
      </c>
      <c r="E152" s="92">
        <v>10438</v>
      </c>
      <c r="F152" s="81" t="s">
        <v>2698</v>
      </c>
      <c r="G152" s="92" t="s">
        <v>630</v>
      </c>
      <c r="H152" s="81" t="s">
        <v>226</v>
      </c>
      <c r="I152" s="81" t="s">
        <v>631</v>
      </c>
      <c r="J152" s="94"/>
      <c r="K152" s="94" t="s">
        <v>632</v>
      </c>
      <c r="L152" s="81" t="s">
        <v>47</v>
      </c>
      <c r="M152" s="81">
        <v>19659</v>
      </c>
      <c r="N152" s="93" t="s">
        <v>633</v>
      </c>
    </row>
    <row r="153" spans="1:14" x14ac:dyDescent="0.3">
      <c r="A153" s="91">
        <v>146288</v>
      </c>
      <c r="B153" s="81" t="s">
        <v>634</v>
      </c>
      <c r="C153" s="81" t="s">
        <v>93</v>
      </c>
      <c r="D153" s="81" t="s">
        <v>3653</v>
      </c>
      <c r="E153" s="92">
        <v>10446</v>
      </c>
      <c r="F153" s="81" t="s">
        <v>2699</v>
      </c>
      <c r="G153" s="92" t="s">
        <v>635</v>
      </c>
      <c r="H153" s="81" t="s">
        <v>177</v>
      </c>
      <c r="I153" s="81" t="s">
        <v>636</v>
      </c>
      <c r="J153" s="81"/>
      <c r="K153" s="94" t="s">
        <v>637</v>
      </c>
      <c r="L153" s="81" t="s">
        <v>93</v>
      </c>
      <c r="M153" s="81">
        <v>32823</v>
      </c>
      <c r="N153" s="93" t="s">
        <v>638</v>
      </c>
    </row>
    <row r="154" spans="1:14" x14ac:dyDescent="0.3">
      <c r="A154" s="91">
        <v>110823</v>
      </c>
      <c r="B154" s="81" t="s">
        <v>639</v>
      </c>
      <c r="C154" s="81" t="s">
        <v>47</v>
      </c>
      <c r="D154" s="81" t="s">
        <v>3631</v>
      </c>
      <c r="E154" s="92">
        <v>10447</v>
      </c>
      <c r="F154" s="81" t="s">
        <v>2700</v>
      </c>
      <c r="G154" s="92" t="s">
        <v>640</v>
      </c>
      <c r="H154" s="81" t="s">
        <v>85</v>
      </c>
      <c r="I154" s="81" t="s">
        <v>641</v>
      </c>
      <c r="J154" s="81" t="s">
        <v>643</v>
      </c>
      <c r="K154" s="94" t="s">
        <v>642</v>
      </c>
      <c r="L154" s="81" t="s">
        <v>47</v>
      </c>
      <c r="M154" s="81">
        <v>20394</v>
      </c>
      <c r="N154" s="93" t="s">
        <v>644</v>
      </c>
    </row>
    <row r="155" spans="1:14" x14ac:dyDescent="0.3">
      <c r="A155" s="91">
        <v>104777</v>
      </c>
      <c r="B155" s="81" t="s">
        <v>645</v>
      </c>
      <c r="C155" s="81" t="s">
        <v>47</v>
      </c>
      <c r="D155" s="81" t="s">
        <v>3610</v>
      </c>
      <c r="E155" s="92">
        <v>12816</v>
      </c>
      <c r="F155" s="81" t="s">
        <v>2702</v>
      </c>
      <c r="G155" s="92" t="s">
        <v>646</v>
      </c>
      <c r="H155" s="81" t="s">
        <v>52</v>
      </c>
      <c r="I155" s="81" t="s">
        <v>647</v>
      </c>
      <c r="J155" s="94" t="s">
        <v>649</v>
      </c>
      <c r="K155" s="94" t="s">
        <v>648</v>
      </c>
      <c r="L155" s="81" t="s">
        <v>47</v>
      </c>
      <c r="M155" s="81">
        <v>28071</v>
      </c>
      <c r="N155" s="93" t="s">
        <v>244</v>
      </c>
    </row>
    <row r="156" spans="1:14" x14ac:dyDescent="0.3">
      <c r="A156" s="91">
        <v>386786</v>
      </c>
      <c r="B156" s="81" t="s">
        <v>650</v>
      </c>
      <c r="C156" s="81" t="s">
        <v>93</v>
      </c>
      <c r="D156" s="81" t="s">
        <v>3299</v>
      </c>
      <c r="E156" s="92">
        <v>10435</v>
      </c>
      <c r="F156" s="81" t="s">
        <v>651</v>
      </c>
      <c r="G156" s="92" t="s">
        <v>652</v>
      </c>
      <c r="H156" s="81" t="s">
        <v>334</v>
      </c>
      <c r="I156" s="81" t="s">
        <v>653</v>
      </c>
      <c r="J156" s="81"/>
      <c r="K156" s="94" t="s">
        <v>654</v>
      </c>
      <c r="L156" s="81" t="s">
        <v>93</v>
      </c>
      <c r="M156" s="81">
        <v>30992</v>
      </c>
      <c r="N156" s="93" t="s">
        <v>47</v>
      </c>
    </row>
    <row r="157" spans="1:14" x14ac:dyDescent="0.3">
      <c r="A157" s="91">
        <v>205481</v>
      </c>
      <c r="B157" s="81" t="s">
        <v>655</v>
      </c>
      <c r="C157" s="81" t="s">
        <v>47</v>
      </c>
      <c r="D157" s="81" t="s">
        <v>3632</v>
      </c>
      <c r="E157" s="92">
        <v>10455</v>
      </c>
      <c r="F157" s="81" t="s">
        <v>2703</v>
      </c>
      <c r="G157" s="92" t="s">
        <v>656</v>
      </c>
      <c r="H157" s="81" t="s">
        <v>260</v>
      </c>
      <c r="I157" s="81" t="s">
        <v>657</v>
      </c>
      <c r="J157" s="81"/>
      <c r="K157" s="94" t="s">
        <v>658</v>
      </c>
      <c r="L157" s="81" t="s">
        <v>47</v>
      </c>
      <c r="M157" s="81">
        <v>29454</v>
      </c>
      <c r="N157" s="93" t="s">
        <v>230</v>
      </c>
    </row>
    <row r="158" spans="1:14" x14ac:dyDescent="0.3">
      <c r="A158" s="91">
        <v>112704</v>
      </c>
      <c r="B158" s="81" t="s">
        <v>659</v>
      </c>
      <c r="C158" s="81" t="s">
        <v>47</v>
      </c>
      <c r="D158" s="81" t="s">
        <v>3614</v>
      </c>
      <c r="E158" s="92">
        <v>10443</v>
      </c>
      <c r="F158" s="81" t="s">
        <v>3654</v>
      </c>
      <c r="G158" s="92" t="s">
        <v>51</v>
      </c>
      <c r="H158" s="81" t="s">
        <v>52</v>
      </c>
      <c r="I158" s="81" t="s">
        <v>622</v>
      </c>
      <c r="J158" s="81" t="s">
        <v>661</v>
      </c>
      <c r="K158" s="94" t="s">
        <v>2704</v>
      </c>
      <c r="L158" s="81" t="s">
        <v>47</v>
      </c>
      <c r="M158" s="81">
        <v>22695</v>
      </c>
      <c r="N158" s="93" t="s">
        <v>230</v>
      </c>
    </row>
    <row r="159" spans="1:14" x14ac:dyDescent="0.3">
      <c r="A159" s="91">
        <v>246746</v>
      </c>
      <c r="B159" s="81" t="s">
        <v>662</v>
      </c>
      <c r="C159" s="81" t="s">
        <v>47</v>
      </c>
      <c r="D159" s="81" t="s">
        <v>3268</v>
      </c>
      <c r="E159" s="92">
        <v>10438</v>
      </c>
      <c r="F159" s="81" t="s">
        <v>2705</v>
      </c>
      <c r="G159" s="92" t="s">
        <v>663</v>
      </c>
      <c r="H159" s="81" t="s">
        <v>664</v>
      </c>
      <c r="I159" s="81" t="s">
        <v>665</v>
      </c>
      <c r="J159" s="81"/>
      <c r="K159" s="94" t="s">
        <v>666</v>
      </c>
      <c r="L159" s="81" t="s">
        <v>47</v>
      </c>
      <c r="M159" s="81">
        <v>14403</v>
      </c>
      <c r="N159" s="93" t="s">
        <v>667</v>
      </c>
    </row>
    <row r="160" spans="1:14" x14ac:dyDescent="0.3">
      <c r="A160" s="91">
        <v>154029</v>
      </c>
      <c r="B160" s="81" t="s">
        <v>668</v>
      </c>
      <c r="C160" s="81" t="s">
        <v>47</v>
      </c>
      <c r="D160" s="81" t="s">
        <v>3624</v>
      </c>
      <c r="E160" s="92">
        <v>15749</v>
      </c>
      <c r="F160" s="81" t="s">
        <v>669</v>
      </c>
      <c r="G160" s="92" t="s">
        <v>670</v>
      </c>
      <c r="H160" s="81" t="s">
        <v>187</v>
      </c>
      <c r="I160" s="81" t="s">
        <v>3341</v>
      </c>
      <c r="J160" s="81" t="s">
        <v>672</v>
      </c>
      <c r="K160" s="94" t="s">
        <v>671</v>
      </c>
      <c r="L160" s="81" t="s">
        <v>47</v>
      </c>
      <c r="M160" s="81">
        <v>24033</v>
      </c>
      <c r="N160" s="93" t="s">
        <v>673</v>
      </c>
    </row>
    <row r="161" spans="1:14" x14ac:dyDescent="0.3">
      <c r="A161" s="91">
        <v>113490</v>
      </c>
      <c r="B161" s="81" t="s">
        <v>3342</v>
      </c>
      <c r="C161" s="81" t="s">
        <v>47</v>
      </c>
      <c r="D161" s="81" t="s">
        <v>3653</v>
      </c>
      <c r="E161" s="92">
        <v>10446</v>
      </c>
      <c r="F161" s="81" t="s">
        <v>3343</v>
      </c>
      <c r="G161" s="92" t="s">
        <v>3344</v>
      </c>
      <c r="H161" s="81" t="s">
        <v>85</v>
      </c>
      <c r="I161" s="81" t="s">
        <v>3345</v>
      </c>
      <c r="J161" s="94" t="s">
        <v>3346</v>
      </c>
      <c r="K161" s="94" t="s">
        <v>3347</v>
      </c>
      <c r="L161" s="81" t="s">
        <v>47</v>
      </c>
      <c r="M161" s="81">
        <v>23436</v>
      </c>
      <c r="N161" s="93" t="s">
        <v>3348</v>
      </c>
    </row>
    <row r="162" spans="1:14" x14ac:dyDescent="0.3">
      <c r="A162" s="91">
        <v>135373</v>
      </c>
      <c r="B162" s="81" t="s">
        <v>3349</v>
      </c>
      <c r="C162" s="81" t="s">
        <v>93</v>
      </c>
      <c r="D162" s="81" t="s">
        <v>3614</v>
      </c>
      <c r="E162" s="92">
        <v>10443</v>
      </c>
      <c r="F162" s="81" t="s">
        <v>3343</v>
      </c>
      <c r="G162" s="92" t="s">
        <v>3344</v>
      </c>
      <c r="H162" s="81" t="s">
        <v>85</v>
      </c>
      <c r="I162" s="81" t="s">
        <v>3350</v>
      </c>
      <c r="J162" s="81" t="s">
        <v>3346</v>
      </c>
      <c r="K162" s="94">
        <v>610427175</v>
      </c>
      <c r="L162" s="81" t="s">
        <v>93</v>
      </c>
      <c r="M162" s="81">
        <v>21112</v>
      </c>
      <c r="N162" s="93" t="s">
        <v>1777</v>
      </c>
    </row>
    <row r="163" spans="1:14" x14ac:dyDescent="0.3">
      <c r="A163" s="91">
        <v>135710</v>
      </c>
      <c r="B163" s="81" t="s">
        <v>674</v>
      </c>
      <c r="C163" s="81" t="s">
        <v>47</v>
      </c>
      <c r="D163" s="81" t="s">
        <v>3631</v>
      </c>
      <c r="E163" s="92">
        <v>10447</v>
      </c>
      <c r="F163" s="81" t="s">
        <v>2706</v>
      </c>
      <c r="G163" s="92" t="s">
        <v>675</v>
      </c>
      <c r="H163" s="81" t="s">
        <v>260</v>
      </c>
      <c r="I163" s="81" t="s">
        <v>676</v>
      </c>
      <c r="J163" s="81" t="s">
        <v>678</v>
      </c>
      <c r="K163" s="94" t="s">
        <v>677</v>
      </c>
      <c r="L163" s="81" t="s">
        <v>47</v>
      </c>
      <c r="M163" s="81">
        <v>17251</v>
      </c>
      <c r="N163" s="93" t="s">
        <v>679</v>
      </c>
    </row>
    <row r="164" spans="1:14" x14ac:dyDescent="0.3">
      <c r="A164" s="91">
        <v>135710</v>
      </c>
      <c r="B164" s="81" t="s">
        <v>674</v>
      </c>
      <c r="C164" s="81" t="s">
        <v>47</v>
      </c>
      <c r="D164" s="81" t="s">
        <v>3632</v>
      </c>
      <c r="E164" s="92">
        <v>10455</v>
      </c>
      <c r="F164" s="81" t="s">
        <v>2706</v>
      </c>
      <c r="G164" s="92" t="s">
        <v>675</v>
      </c>
      <c r="H164" s="81" t="s">
        <v>260</v>
      </c>
      <c r="I164" s="81" t="s">
        <v>676</v>
      </c>
      <c r="J164" s="81" t="s">
        <v>678</v>
      </c>
      <c r="K164" s="94" t="s">
        <v>677</v>
      </c>
      <c r="L164" s="81" t="s">
        <v>47</v>
      </c>
      <c r="M164" s="81">
        <v>17251</v>
      </c>
      <c r="N164" s="93" t="s">
        <v>679</v>
      </c>
    </row>
    <row r="165" spans="1:14" x14ac:dyDescent="0.3">
      <c r="A165" s="91">
        <v>159945</v>
      </c>
      <c r="B165" s="81" t="s">
        <v>680</v>
      </c>
      <c r="C165" s="81" t="s">
        <v>47</v>
      </c>
      <c r="D165" s="81" t="s">
        <v>3612</v>
      </c>
      <c r="E165" s="92">
        <v>13482</v>
      </c>
      <c r="F165" s="81" t="s">
        <v>2707</v>
      </c>
      <c r="G165" s="92" t="s">
        <v>681</v>
      </c>
      <c r="H165" s="81" t="s">
        <v>282</v>
      </c>
      <c r="I165" s="81" t="s">
        <v>682</v>
      </c>
      <c r="J165" s="94" t="s">
        <v>684</v>
      </c>
      <c r="K165" s="94" t="s">
        <v>683</v>
      </c>
      <c r="L165" s="81" t="s">
        <v>47</v>
      </c>
      <c r="M165" s="81">
        <v>24341</v>
      </c>
      <c r="N165" s="93" t="s">
        <v>685</v>
      </c>
    </row>
    <row r="166" spans="1:14" x14ac:dyDescent="0.3">
      <c r="A166" s="91">
        <v>389841</v>
      </c>
      <c r="B166" s="81" t="s">
        <v>3655</v>
      </c>
      <c r="C166" s="81" t="s">
        <v>47</v>
      </c>
      <c r="D166" s="81" t="s">
        <v>3612</v>
      </c>
      <c r="E166" s="92">
        <v>13482</v>
      </c>
      <c r="F166" s="81" t="s">
        <v>3656</v>
      </c>
      <c r="G166" s="92" t="s">
        <v>3657</v>
      </c>
      <c r="H166" s="81" t="s">
        <v>66</v>
      </c>
      <c r="I166" s="81" t="s">
        <v>3658</v>
      </c>
      <c r="J166" s="81"/>
      <c r="K166" s="94"/>
      <c r="L166" s="81" t="s">
        <v>47</v>
      </c>
      <c r="M166" s="81">
        <v>24621</v>
      </c>
      <c r="N166" s="82" t="s">
        <v>93</v>
      </c>
    </row>
    <row r="167" spans="1:14" x14ac:dyDescent="0.3">
      <c r="A167" s="91">
        <v>271469</v>
      </c>
      <c r="B167" s="81" t="s">
        <v>686</v>
      </c>
      <c r="C167" s="81" t="s">
        <v>47</v>
      </c>
      <c r="D167" s="81" t="s">
        <v>3299</v>
      </c>
      <c r="E167" s="92">
        <v>10435</v>
      </c>
      <c r="F167" s="81" t="s">
        <v>3659</v>
      </c>
      <c r="G167" s="92" t="s">
        <v>687</v>
      </c>
      <c r="H167" s="81" t="s">
        <v>334</v>
      </c>
      <c r="I167" s="81" t="s">
        <v>688</v>
      </c>
      <c r="J167" s="81" t="s">
        <v>689</v>
      </c>
      <c r="K167" s="94"/>
      <c r="L167" s="81" t="s">
        <v>47</v>
      </c>
      <c r="M167" s="81">
        <v>21032</v>
      </c>
      <c r="N167" s="93" t="s">
        <v>81</v>
      </c>
    </row>
    <row r="168" spans="1:14" x14ac:dyDescent="0.3">
      <c r="A168" s="91">
        <v>162203</v>
      </c>
      <c r="B168" s="81" t="s">
        <v>690</v>
      </c>
      <c r="C168" s="81" t="s">
        <v>47</v>
      </c>
      <c r="D168" s="81" t="s">
        <v>3633</v>
      </c>
      <c r="E168" s="92">
        <v>10521</v>
      </c>
      <c r="F168" s="81" t="s">
        <v>2708</v>
      </c>
      <c r="G168" s="92" t="s">
        <v>691</v>
      </c>
      <c r="H168" s="81" t="s">
        <v>222</v>
      </c>
      <c r="I168" s="81" t="s">
        <v>692</v>
      </c>
      <c r="J168" s="94"/>
      <c r="K168" s="94" t="s">
        <v>693</v>
      </c>
      <c r="L168" s="81" t="s">
        <v>47</v>
      </c>
      <c r="M168" s="81">
        <v>27500</v>
      </c>
      <c r="N168" s="93" t="s">
        <v>470</v>
      </c>
    </row>
    <row r="169" spans="1:14" x14ac:dyDescent="0.3">
      <c r="A169" s="91">
        <v>161859</v>
      </c>
      <c r="B169" s="81" t="s">
        <v>694</v>
      </c>
      <c r="C169" s="81" t="s">
        <v>47</v>
      </c>
      <c r="D169" s="81" t="s">
        <v>3608</v>
      </c>
      <c r="E169" s="92">
        <v>10519</v>
      </c>
      <c r="F169" s="81" t="s">
        <v>2709</v>
      </c>
      <c r="G169" s="92" t="s">
        <v>695</v>
      </c>
      <c r="H169" s="81" t="s">
        <v>187</v>
      </c>
      <c r="I169" s="81" t="s">
        <v>696</v>
      </c>
      <c r="J169" s="94" t="s">
        <v>698</v>
      </c>
      <c r="K169" s="94" t="s">
        <v>697</v>
      </c>
      <c r="L169" s="81" t="s">
        <v>47</v>
      </c>
      <c r="M169" s="81">
        <v>26698</v>
      </c>
      <c r="N169" s="93" t="s">
        <v>699</v>
      </c>
    </row>
    <row r="170" spans="1:14" x14ac:dyDescent="0.3">
      <c r="A170" s="91">
        <v>102492</v>
      </c>
      <c r="B170" s="81" t="s">
        <v>700</v>
      </c>
      <c r="C170" s="81" t="s">
        <v>47</v>
      </c>
      <c r="D170" s="81" t="s">
        <v>3620</v>
      </c>
      <c r="E170" s="92">
        <v>10510</v>
      </c>
      <c r="F170" s="81" t="s">
        <v>3660</v>
      </c>
      <c r="G170" s="92" t="s">
        <v>701</v>
      </c>
      <c r="H170" s="81" t="s">
        <v>222</v>
      </c>
      <c r="I170" s="81" t="s">
        <v>702</v>
      </c>
      <c r="J170" s="94"/>
      <c r="K170" s="94" t="s">
        <v>703</v>
      </c>
      <c r="L170" s="81" t="s">
        <v>47</v>
      </c>
      <c r="M170" s="81">
        <v>27992</v>
      </c>
      <c r="N170" s="93" t="s">
        <v>476</v>
      </c>
    </row>
    <row r="171" spans="1:14" x14ac:dyDescent="0.3">
      <c r="A171" s="91">
        <v>102492</v>
      </c>
      <c r="B171" s="81" t="s">
        <v>700</v>
      </c>
      <c r="C171" s="81" t="s">
        <v>47</v>
      </c>
      <c r="D171" s="81" t="s">
        <v>3633</v>
      </c>
      <c r="E171" s="92">
        <v>10521</v>
      </c>
      <c r="F171" s="81" t="s">
        <v>3660</v>
      </c>
      <c r="G171" s="92" t="s">
        <v>701</v>
      </c>
      <c r="H171" s="81" t="s">
        <v>222</v>
      </c>
      <c r="I171" s="81" t="s">
        <v>702</v>
      </c>
      <c r="J171" s="94"/>
      <c r="K171" s="94" t="s">
        <v>703</v>
      </c>
      <c r="L171" s="81" t="s">
        <v>47</v>
      </c>
      <c r="M171" s="81">
        <v>27992</v>
      </c>
      <c r="N171" s="93" t="s">
        <v>476</v>
      </c>
    </row>
    <row r="172" spans="1:14" x14ac:dyDescent="0.3">
      <c r="A172" s="91">
        <v>225808</v>
      </c>
      <c r="B172" s="81" t="s">
        <v>704</v>
      </c>
      <c r="C172" s="81" t="s">
        <v>47</v>
      </c>
      <c r="D172" s="81" t="s">
        <v>185</v>
      </c>
      <c r="E172" s="92">
        <v>10576</v>
      </c>
      <c r="F172" s="81" t="s">
        <v>3661</v>
      </c>
      <c r="G172" s="92" t="s">
        <v>705</v>
      </c>
      <c r="H172" s="81" t="s">
        <v>181</v>
      </c>
      <c r="I172" s="81" t="s">
        <v>706</v>
      </c>
      <c r="J172" s="94" t="s">
        <v>708</v>
      </c>
      <c r="K172" s="94" t="s">
        <v>707</v>
      </c>
      <c r="L172" s="81" t="s">
        <v>47</v>
      </c>
      <c r="M172" s="81">
        <v>27602</v>
      </c>
      <c r="N172" s="93" t="s">
        <v>476</v>
      </c>
    </row>
    <row r="173" spans="1:14" x14ac:dyDescent="0.3">
      <c r="A173" s="91">
        <v>277857</v>
      </c>
      <c r="B173" s="81" t="s">
        <v>709</v>
      </c>
      <c r="C173" s="81" t="s">
        <v>47</v>
      </c>
      <c r="D173" s="81" t="s">
        <v>3614</v>
      </c>
      <c r="E173" s="92">
        <v>10443</v>
      </c>
      <c r="F173" s="81" t="s">
        <v>2710</v>
      </c>
      <c r="G173" s="92" t="s">
        <v>710</v>
      </c>
      <c r="H173" s="81" t="s">
        <v>260</v>
      </c>
      <c r="I173" s="81" t="s">
        <v>711</v>
      </c>
      <c r="J173" s="94"/>
      <c r="K173" s="94" t="s">
        <v>712</v>
      </c>
      <c r="L173" s="81" t="s">
        <v>47</v>
      </c>
      <c r="M173" s="81">
        <v>20719</v>
      </c>
      <c r="N173" s="93" t="s">
        <v>88</v>
      </c>
    </row>
    <row r="174" spans="1:14" x14ac:dyDescent="0.3">
      <c r="A174" s="91">
        <v>276961</v>
      </c>
      <c r="B174" s="81" t="s">
        <v>713</v>
      </c>
      <c r="C174" s="81" t="s">
        <v>47</v>
      </c>
      <c r="D174" s="81" t="s">
        <v>3612</v>
      </c>
      <c r="E174" s="92">
        <v>13482</v>
      </c>
      <c r="F174" s="81" t="s">
        <v>2711</v>
      </c>
      <c r="G174" s="92" t="s">
        <v>714</v>
      </c>
      <c r="H174" s="81" t="s">
        <v>66</v>
      </c>
      <c r="I174" s="81" t="s">
        <v>715</v>
      </c>
      <c r="J174" s="94"/>
      <c r="K174" s="94" t="s">
        <v>716</v>
      </c>
      <c r="L174" s="81" t="s">
        <v>47</v>
      </c>
      <c r="M174" s="81">
        <v>23927</v>
      </c>
      <c r="N174" s="93" t="s">
        <v>699</v>
      </c>
    </row>
    <row r="175" spans="1:14" x14ac:dyDescent="0.3">
      <c r="A175" s="91">
        <v>211264</v>
      </c>
      <c r="B175" s="81" t="s">
        <v>2712</v>
      </c>
      <c r="C175" s="81" t="s">
        <v>47</v>
      </c>
      <c r="D175" s="81" t="s">
        <v>3610</v>
      </c>
      <c r="E175" s="92">
        <v>12816</v>
      </c>
      <c r="F175" s="81" t="s">
        <v>2713</v>
      </c>
      <c r="G175" s="92" t="s">
        <v>2714</v>
      </c>
      <c r="H175" s="81" t="s">
        <v>52</v>
      </c>
      <c r="I175" s="81" t="s">
        <v>2715</v>
      </c>
      <c r="J175" s="81" t="s">
        <v>2716</v>
      </c>
      <c r="K175" s="94">
        <v>618220841</v>
      </c>
      <c r="L175" s="81" t="s">
        <v>47</v>
      </c>
      <c r="M175" s="81">
        <v>27068</v>
      </c>
      <c r="N175" s="93" t="s">
        <v>2717</v>
      </c>
    </row>
    <row r="176" spans="1:14" x14ac:dyDescent="0.3">
      <c r="A176" s="91">
        <v>201088</v>
      </c>
      <c r="B176" s="81" t="s">
        <v>719</v>
      </c>
      <c r="C176" s="81" t="s">
        <v>47</v>
      </c>
      <c r="D176" s="81" t="s">
        <v>3613</v>
      </c>
      <c r="E176" s="92">
        <v>10513</v>
      </c>
      <c r="F176" s="81" t="s">
        <v>2718</v>
      </c>
      <c r="G176" s="92" t="s">
        <v>720</v>
      </c>
      <c r="H176" s="81" t="s">
        <v>222</v>
      </c>
      <c r="I176" s="81" t="s">
        <v>721</v>
      </c>
      <c r="J176" s="81" t="s">
        <v>723</v>
      </c>
      <c r="K176" s="94" t="s">
        <v>722</v>
      </c>
      <c r="L176" s="81" t="s">
        <v>47</v>
      </c>
      <c r="M176" s="81">
        <v>21278</v>
      </c>
      <c r="N176" s="93" t="s">
        <v>100</v>
      </c>
    </row>
    <row r="177" spans="1:14" x14ac:dyDescent="0.3">
      <c r="A177" s="91">
        <v>388574</v>
      </c>
      <c r="B177" s="81" t="s">
        <v>3351</v>
      </c>
      <c r="C177" s="81" t="s">
        <v>47</v>
      </c>
      <c r="D177" s="81" t="s">
        <v>3608</v>
      </c>
      <c r="E177" s="92">
        <v>10519</v>
      </c>
      <c r="F177" s="81" t="s">
        <v>3352</v>
      </c>
      <c r="G177" s="92" t="s">
        <v>3353</v>
      </c>
      <c r="H177" s="81" t="s">
        <v>187</v>
      </c>
      <c r="I177" s="81" t="s">
        <v>3354</v>
      </c>
      <c r="J177" s="94"/>
      <c r="K177" s="94" t="s">
        <v>3355</v>
      </c>
      <c r="L177" s="81" t="s">
        <v>47</v>
      </c>
      <c r="M177" s="81">
        <v>23522</v>
      </c>
      <c r="N177" s="93" t="s">
        <v>3356</v>
      </c>
    </row>
    <row r="178" spans="1:14" x14ac:dyDescent="0.3">
      <c r="A178" s="91">
        <v>211748</v>
      </c>
      <c r="B178" s="81" t="s">
        <v>724</v>
      </c>
      <c r="C178" s="81" t="s">
        <v>47</v>
      </c>
      <c r="D178" s="81" t="s">
        <v>3608</v>
      </c>
      <c r="E178" s="92">
        <v>10519</v>
      </c>
      <c r="F178" s="81" t="s">
        <v>2719</v>
      </c>
      <c r="G178" s="92" t="s">
        <v>725</v>
      </c>
      <c r="H178" s="81" t="s">
        <v>187</v>
      </c>
      <c r="I178" s="81" t="s">
        <v>726</v>
      </c>
      <c r="J178" s="94" t="s">
        <v>728</v>
      </c>
      <c r="K178" s="94" t="s">
        <v>727</v>
      </c>
      <c r="L178" s="81" t="s">
        <v>47</v>
      </c>
      <c r="M178" s="81">
        <v>25600</v>
      </c>
      <c r="N178" s="93" t="s">
        <v>166</v>
      </c>
    </row>
    <row r="179" spans="1:14" x14ac:dyDescent="0.3">
      <c r="A179" s="91">
        <v>157804</v>
      </c>
      <c r="B179" s="81" t="s">
        <v>729</v>
      </c>
      <c r="C179" s="81" t="s">
        <v>47</v>
      </c>
      <c r="D179" s="81" t="s">
        <v>185</v>
      </c>
      <c r="E179" s="92">
        <v>10576</v>
      </c>
      <c r="F179" s="81" t="s">
        <v>2720</v>
      </c>
      <c r="G179" s="92" t="s">
        <v>730</v>
      </c>
      <c r="H179" s="81" t="s">
        <v>298</v>
      </c>
      <c r="I179" s="81" t="s">
        <v>731</v>
      </c>
      <c r="J179" s="81"/>
      <c r="K179" s="94" t="s">
        <v>732</v>
      </c>
      <c r="L179" s="81" t="s">
        <v>47</v>
      </c>
      <c r="M179" s="81">
        <v>28952</v>
      </c>
      <c r="N179" s="93" t="s">
        <v>160</v>
      </c>
    </row>
    <row r="180" spans="1:14" x14ac:dyDescent="0.3">
      <c r="A180" s="91">
        <v>177091</v>
      </c>
      <c r="B180" s="81" t="s">
        <v>733</v>
      </c>
      <c r="C180" s="81" t="s">
        <v>47</v>
      </c>
      <c r="D180" s="81" t="s">
        <v>3608</v>
      </c>
      <c r="E180" s="92">
        <v>10519</v>
      </c>
      <c r="F180" s="81" t="s">
        <v>2721</v>
      </c>
      <c r="G180" s="92" t="s">
        <v>734</v>
      </c>
      <c r="H180" s="81" t="s">
        <v>187</v>
      </c>
      <c r="I180" s="81" t="s">
        <v>735</v>
      </c>
      <c r="J180" s="94"/>
      <c r="K180" s="94" t="s">
        <v>736</v>
      </c>
      <c r="L180" s="81" t="s">
        <v>47</v>
      </c>
      <c r="M180" s="81">
        <v>25492</v>
      </c>
      <c r="N180" s="93" t="s">
        <v>100</v>
      </c>
    </row>
    <row r="181" spans="1:14" x14ac:dyDescent="0.3">
      <c r="A181" s="91">
        <v>160770</v>
      </c>
      <c r="B181" s="81" t="s">
        <v>737</v>
      </c>
      <c r="C181" s="81" t="s">
        <v>47</v>
      </c>
      <c r="D181" s="81" t="s">
        <v>3615</v>
      </c>
      <c r="E181" s="92">
        <v>10512</v>
      </c>
      <c r="F181" s="81" t="s">
        <v>2722</v>
      </c>
      <c r="G181" s="92" t="s">
        <v>738</v>
      </c>
      <c r="H181" s="81" t="s">
        <v>222</v>
      </c>
      <c r="I181" s="81" t="s">
        <v>3357</v>
      </c>
      <c r="J181" s="81"/>
      <c r="K181" s="94" t="s">
        <v>739</v>
      </c>
      <c r="L181" s="81" t="s">
        <v>47</v>
      </c>
      <c r="M181" s="81">
        <v>25832</v>
      </c>
      <c r="N181" s="93" t="s">
        <v>476</v>
      </c>
    </row>
    <row r="182" spans="1:14" x14ac:dyDescent="0.3">
      <c r="A182" s="91">
        <v>160770</v>
      </c>
      <c r="B182" s="81" t="s">
        <v>737</v>
      </c>
      <c r="C182" s="81" t="s">
        <v>47</v>
      </c>
      <c r="D182" s="81" t="s">
        <v>3608</v>
      </c>
      <c r="E182" s="92">
        <v>10519</v>
      </c>
      <c r="F182" s="81" t="s">
        <v>2722</v>
      </c>
      <c r="G182" s="92" t="s">
        <v>738</v>
      </c>
      <c r="H182" s="81" t="s">
        <v>222</v>
      </c>
      <c r="I182" s="81" t="s">
        <v>3357</v>
      </c>
      <c r="J182" s="81"/>
      <c r="K182" s="94" t="s">
        <v>739</v>
      </c>
      <c r="L182" s="81" t="s">
        <v>47</v>
      </c>
      <c r="M182" s="81">
        <v>25832</v>
      </c>
      <c r="N182" s="93" t="s">
        <v>476</v>
      </c>
    </row>
    <row r="183" spans="1:14" x14ac:dyDescent="0.3">
      <c r="A183" s="91">
        <v>160770</v>
      </c>
      <c r="B183" s="81" t="s">
        <v>737</v>
      </c>
      <c r="C183" s="81" t="s">
        <v>47</v>
      </c>
      <c r="D183" s="81" t="s">
        <v>3633</v>
      </c>
      <c r="E183" s="92">
        <v>10521</v>
      </c>
      <c r="F183" s="81" t="s">
        <v>2722</v>
      </c>
      <c r="G183" s="92" t="s">
        <v>738</v>
      </c>
      <c r="H183" s="81" t="s">
        <v>222</v>
      </c>
      <c r="I183" s="81" t="s">
        <v>3357</v>
      </c>
      <c r="J183" s="81"/>
      <c r="K183" s="94" t="s">
        <v>739</v>
      </c>
      <c r="L183" s="81" t="s">
        <v>47</v>
      </c>
      <c r="M183" s="81">
        <v>25832</v>
      </c>
      <c r="N183" s="93" t="s">
        <v>476</v>
      </c>
    </row>
    <row r="184" spans="1:14" x14ac:dyDescent="0.3">
      <c r="A184" s="91">
        <v>220162</v>
      </c>
      <c r="B184" s="81" t="s">
        <v>740</v>
      </c>
      <c r="C184" s="81" t="s">
        <v>47</v>
      </c>
      <c r="D184" s="81" t="s">
        <v>3614</v>
      </c>
      <c r="E184" s="92">
        <v>10443</v>
      </c>
      <c r="F184" s="81" t="s">
        <v>2723</v>
      </c>
      <c r="G184" s="92" t="s">
        <v>741</v>
      </c>
      <c r="H184" s="81" t="s">
        <v>742</v>
      </c>
      <c r="I184" s="81" t="s">
        <v>743</v>
      </c>
      <c r="J184" s="81">
        <v>543569683</v>
      </c>
      <c r="K184" s="94">
        <v>618599112</v>
      </c>
      <c r="L184" s="81" t="s">
        <v>47</v>
      </c>
      <c r="M184" s="81">
        <v>17096</v>
      </c>
      <c r="N184" s="93" t="s">
        <v>744</v>
      </c>
    </row>
    <row r="185" spans="1:14" x14ac:dyDescent="0.3">
      <c r="A185" s="91">
        <v>146462</v>
      </c>
      <c r="B185" s="81" t="s">
        <v>745</v>
      </c>
      <c r="C185" s="81" t="s">
        <v>47</v>
      </c>
      <c r="D185" s="81" t="s">
        <v>3635</v>
      </c>
      <c r="E185" s="92">
        <v>13483</v>
      </c>
      <c r="F185" s="81" t="s">
        <v>2724</v>
      </c>
      <c r="G185" s="92" t="s">
        <v>746</v>
      </c>
      <c r="H185" s="81" t="s">
        <v>85</v>
      </c>
      <c r="I185" s="81" t="s">
        <v>747</v>
      </c>
      <c r="J185" s="81" t="s">
        <v>749</v>
      </c>
      <c r="K185" s="94" t="s">
        <v>748</v>
      </c>
      <c r="L185" s="81" t="s">
        <v>47</v>
      </c>
      <c r="M185" s="81">
        <v>20266</v>
      </c>
      <c r="N185" s="93" t="s">
        <v>750</v>
      </c>
    </row>
    <row r="186" spans="1:14" x14ac:dyDescent="0.3">
      <c r="A186" s="91">
        <v>101862</v>
      </c>
      <c r="B186" s="81" t="s">
        <v>751</v>
      </c>
      <c r="C186" s="81" t="s">
        <v>47</v>
      </c>
      <c r="D186" s="81" t="s">
        <v>3613</v>
      </c>
      <c r="E186" s="92">
        <v>10513</v>
      </c>
      <c r="F186" s="81" t="s">
        <v>2725</v>
      </c>
      <c r="G186" s="92" t="s">
        <v>752</v>
      </c>
      <c r="H186" s="81" t="s">
        <v>222</v>
      </c>
      <c r="I186" s="81" t="s">
        <v>75</v>
      </c>
      <c r="J186" s="81" t="s">
        <v>753</v>
      </c>
      <c r="K186" s="94"/>
      <c r="L186" s="81" t="s">
        <v>47</v>
      </c>
      <c r="M186" s="81">
        <v>23535</v>
      </c>
      <c r="N186" s="93" t="s">
        <v>160</v>
      </c>
    </row>
    <row r="187" spans="1:14" x14ac:dyDescent="0.3">
      <c r="A187" s="91">
        <v>272082</v>
      </c>
      <c r="B187" s="81" t="s">
        <v>755</v>
      </c>
      <c r="C187" s="81" t="s">
        <v>47</v>
      </c>
      <c r="D187" s="81" t="s">
        <v>3609</v>
      </c>
      <c r="E187" s="92">
        <v>15813</v>
      </c>
      <c r="F187" s="81" t="s">
        <v>2726</v>
      </c>
      <c r="G187" s="92" t="s">
        <v>756</v>
      </c>
      <c r="H187" s="81" t="s">
        <v>757</v>
      </c>
      <c r="I187" s="81" t="s">
        <v>758</v>
      </c>
      <c r="J187" s="94"/>
      <c r="K187" s="94" t="s">
        <v>759</v>
      </c>
      <c r="L187" s="81" t="s">
        <v>47</v>
      </c>
      <c r="M187" s="81">
        <v>19419</v>
      </c>
      <c r="N187" s="93" t="s">
        <v>88</v>
      </c>
    </row>
    <row r="188" spans="1:14" x14ac:dyDescent="0.3">
      <c r="A188" s="91">
        <v>226262</v>
      </c>
      <c r="B188" s="81" t="s">
        <v>760</v>
      </c>
      <c r="C188" s="81" t="s">
        <v>47</v>
      </c>
      <c r="D188" s="81" t="s">
        <v>3622</v>
      </c>
      <c r="E188" s="92">
        <v>10453</v>
      </c>
      <c r="F188" s="81" t="s">
        <v>2727</v>
      </c>
      <c r="G188" s="92" t="s">
        <v>761</v>
      </c>
      <c r="H188" s="81" t="s">
        <v>44</v>
      </c>
      <c r="I188" s="81" t="s">
        <v>762</v>
      </c>
      <c r="J188" s="94"/>
      <c r="K188" s="94" t="s">
        <v>763</v>
      </c>
      <c r="L188" s="81" t="s">
        <v>47</v>
      </c>
      <c r="M188" s="81">
        <v>29469</v>
      </c>
      <c r="N188" s="93" t="s">
        <v>47</v>
      </c>
    </row>
    <row r="189" spans="1:14" x14ac:dyDescent="0.3">
      <c r="A189" s="91">
        <v>226262</v>
      </c>
      <c r="B189" s="81" t="s">
        <v>760</v>
      </c>
      <c r="C189" s="81" t="s">
        <v>47</v>
      </c>
      <c r="D189" s="81" t="s">
        <v>3609</v>
      </c>
      <c r="E189" s="92">
        <v>15813</v>
      </c>
      <c r="F189" s="81" t="s">
        <v>2727</v>
      </c>
      <c r="G189" s="92" t="s">
        <v>761</v>
      </c>
      <c r="H189" s="81" t="s">
        <v>44</v>
      </c>
      <c r="I189" s="81" t="s">
        <v>762</v>
      </c>
      <c r="J189" s="81"/>
      <c r="K189" s="94" t="s">
        <v>763</v>
      </c>
      <c r="L189" s="81" t="s">
        <v>47</v>
      </c>
      <c r="M189" s="81">
        <v>29469</v>
      </c>
      <c r="N189" s="93" t="s">
        <v>47</v>
      </c>
    </row>
    <row r="190" spans="1:14" x14ac:dyDescent="0.3">
      <c r="A190" s="91">
        <v>182837</v>
      </c>
      <c r="B190" s="81" t="s">
        <v>764</v>
      </c>
      <c r="C190" s="81" t="s">
        <v>47</v>
      </c>
      <c r="D190" s="81" t="s">
        <v>3633</v>
      </c>
      <c r="E190" s="92">
        <v>10521</v>
      </c>
      <c r="F190" s="81" t="s">
        <v>2728</v>
      </c>
      <c r="G190" s="92" t="s">
        <v>765</v>
      </c>
      <c r="H190" s="81" t="s">
        <v>766</v>
      </c>
      <c r="I190" s="81" t="s">
        <v>767</v>
      </c>
      <c r="J190" s="81"/>
      <c r="K190" s="94" t="s">
        <v>768</v>
      </c>
      <c r="L190" s="81" t="s">
        <v>47</v>
      </c>
      <c r="M190" s="81">
        <v>23902</v>
      </c>
      <c r="N190" s="93" t="s">
        <v>81</v>
      </c>
    </row>
    <row r="191" spans="1:14" x14ac:dyDescent="0.3">
      <c r="A191" s="91">
        <v>208766</v>
      </c>
      <c r="B191" s="81" t="s">
        <v>769</v>
      </c>
      <c r="C191" s="81" t="s">
        <v>93</v>
      </c>
      <c r="D191" s="81" t="s">
        <v>3633</v>
      </c>
      <c r="E191" s="92">
        <v>10521</v>
      </c>
      <c r="F191" s="81" t="s">
        <v>2729</v>
      </c>
      <c r="G191" s="92" t="s">
        <v>770</v>
      </c>
      <c r="H191" s="81" t="s">
        <v>226</v>
      </c>
      <c r="I191" s="81" t="s">
        <v>771</v>
      </c>
      <c r="J191" s="81" t="s">
        <v>773</v>
      </c>
      <c r="K191" s="94" t="s">
        <v>772</v>
      </c>
      <c r="L191" s="81" t="s">
        <v>93</v>
      </c>
      <c r="M191" s="81">
        <v>21415</v>
      </c>
      <c r="N191" s="93" t="s">
        <v>100</v>
      </c>
    </row>
    <row r="192" spans="1:14" x14ac:dyDescent="0.3">
      <c r="A192" s="91">
        <v>205561</v>
      </c>
      <c r="B192" s="81" t="s">
        <v>774</v>
      </c>
      <c r="C192" s="81" t="s">
        <v>47</v>
      </c>
      <c r="D192" s="81" t="s">
        <v>3633</v>
      </c>
      <c r="E192" s="92">
        <v>10521</v>
      </c>
      <c r="F192" s="81" t="s">
        <v>2729</v>
      </c>
      <c r="G192" s="92" t="s">
        <v>770</v>
      </c>
      <c r="H192" s="81" t="s">
        <v>226</v>
      </c>
      <c r="I192" s="81" t="s">
        <v>3358</v>
      </c>
      <c r="J192" s="94" t="s">
        <v>773</v>
      </c>
      <c r="K192" s="94" t="s">
        <v>775</v>
      </c>
      <c r="L192" s="81" t="s">
        <v>47</v>
      </c>
      <c r="M192" s="81">
        <v>21530</v>
      </c>
      <c r="N192" s="93" t="s">
        <v>100</v>
      </c>
    </row>
    <row r="193" spans="1:14" x14ac:dyDescent="0.3">
      <c r="A193" s="91">
        <v>153805</v>
      </c>
      <c r="B193" s="81" t="s">
        <v>776</v>
      </c>
      <c r="C193" s="81" t="s">
        <v>47</v>
      </c>
      <c r="D193" s="81" t="s">
        <v>3611</v>
      </c>
      <c r="E193" s="92">
        <v>11985</v>
      </c>
      <c r="F193" s="81" t="s">
        <v>2730</v>
      </c>
      <c r="G193" s="92" t="s">
        <v>777</v>
      </c>
      <c r="H193" s="81" t="s">
        <v>58</v>
      </c>
      <c r="I193" s="81" t="s">
        <v>778</v>
      </c>
      <c r="J193" s="81" t="s">
        <v>780</v>
      </c>
      <c r="K193" s="94" t="s">
        <v>779</v>
      </c>
      <c r="L193" s="81" t="s">
        <v>47</v>
      </c>
      <c r="M193" s="81">
        <v>21735</v>
      </c>
      <c r="N193" s="93" t="s">
        <v>781</v>
      </c>
    </row>
    <row r="194" spans="1:14" x14ac:dyDescent="0.3">
      <c r="A194" s="91">
        <v>143476</v>
      </c>
      <c r="B194" s="81" t="s">
        <v>782</v>
      </c>
      <c r="C194" s="81" t="s">
        <v>47</v>
      </c>
      <c r="D194" s="81" t="s">
        <v>3611</v>
      </c>
      <c r="E194" s="92">
        <v>11985</v>
      </c>
      <c r="F194" s="81" t="s">
        <v>2731</v>
      </c>
      <c r="G194" s="92" t="s">
        <v>783</v>
      </c>
      <c r="H194" s="81" t="s">
        <v>58</v>
      </c>
      <c r="I194" s="81" t="s">
        <v>784</v>
      </c>
      <c r="J194" s="81" t="s">
        <v>786</v>
      </c>
      <c r="K194" s="94" t="s">
        <v>785</v>
      </c>
      <c r="L194" s="81" t="s">
        <v>47</v>
      </c>
      <c r="M194" s="81">
        <v>20072</v>
      </c>
      <c r="N194" s="93" t="s">
        <v>787</v>
      </c>
    </row>
    <row r="195" spans="1:14" x14ac:dyDescent="0.3">
      <c r="A195" s="91">
        <v>270571</v>
      </c>
      <c r="B195" s="81" t="s">
        <v>788</v>
      </c>
      <c r="C195" s="81" t="s">
        <v>47</v>
      </c>
      <c r="D195" s="81" t="s">
        <v>3609</v>
      </c>
      <c r="E195" s="92">
        <v>15813</v>
      </c>
      <c r="F195" s="81" t="s">
        <v>2732</v>
      </c>
      <c r="G195" s="92" t="s">
        <v>789</v>
      </c>
      <c r="H195" s="81" t="s">
        <v>44</v>
      </c>
      <c r="I195" s="81" t="s">
        <v>790</v>
      </c>
      <c r="J195" s="81" t="s">
        <v>792</v>
      </c>
      <c r="K195" s="94" t="s">
        <v>791</v>
      </c>
      <c r="L195" s="81" t="s">
        <v>47</v>
      </c>
      <c r="M195" s="81">
        <v>22361</v>
      </c>
      <c r="N195" s="93" t="s">
        <v>81</v>
      </c>
    </row>
    <row r="196" spans="1:14" x14ac:dyDescent="0.3">
      <c r="A196" s="91">
        <v>140802</v>
      </c>
      <c r="B196" s="81" t="s">
        <v>793</v>
      </c>
      <c r="C196" s="81" t="s">
        <v>47</v>
      </c>
      <c r="D196" s="81" t="s">
        <v>3653</v>
      </c>
      <c r="E196" s="92">
        <v>10446</v>
      </c>
      <c r="F196" s="81" t="s">
        <v>2734</v>
      </c>
      <c r="G196" s="92" t="s">
        <v>794</v>
      </c>
      <c r="H196" s="81" t="s">
        <v>85</v>
      </c>
      <c r="I196" s="81" t="s">
        <v>795</v>
      </c>
      <c r="J196" s="81"/>
      <c r="K196" s="94" t="s">
        <v>796</v>
      </c>
      <c r="L196" s="81" t="s">
        <v>47</v>
      </c>
      <c r="M196" s="81">
        <v>19610</v>
      </c>
      <c r="N196" s="93" t="s">
        <v>797</v>
      </c>
    </row>
    <row r="197" spans="1:14" x14ac:dyDescent="0.3">
      <c r="A197" s="91">
        <v>140802</v>
      </c>
      <c r="B197" s="81" t="s">
        <v>793</v>
      </c>
      <c r="C197" s="81" t="s">
        <v>47</v>
      </c>
      <c r="D197" s="81" t="s">
        <v>3635</v>
      </c>
      <c r="E197" s="92">
        <v>13483</v>
      </c>
      <c r="F197" s="81" t="s">
        <v>2734</v>
      </c>
      <c r="G197" s="92" t="s">
        <v>794</v>
      </c>
      <c r="H197" s="81" t="s">
        <v>85</v>
      </c>
      <c r="I197" s="81" t="s">
        <v>795</v>
      </c>
      <c r="J197" s="81"/>
      <c r="K197" s="94" t="s">
        <v>796</v>
      </c>
      <c r="L197" s="81" t="s">
        <v>47</v>
      </c>
      <c r="M197" s="81">
        <v>19610</v>
      </c>
      <c r="N197" s="93" t="s">
        <v>797</v>
      </c>
    </row>
    <row r="198" spans="1:14" x14ac:dyDescent="0.3">
      <c r="A198" s="91">
        <v>223475</v>
      </c>
      <c r="B198" s="81" t="s">
        <v>798</v>
      </c>
      <c r="C198" s="81" t="s">
        <v>47</v>
      </c>
      <c r="D198" s="81" t="s">
        <v>3611</v>
      </c>
      <c r="E198" s="92">
        <v>11985</v>
      </c>
      <c r="F198" s="81" t="s">
        <v>2735</v>
      </c>
      <c r="G198" s="92" t="s">
        <v>799</v>
      </c>
      <c r="H198" s="81" t="s">
        <v>58</v>
      </c>
      <c r="I198" s="81" t="s">
        <v>800</v>
      </c>
      <c r="J198" s="94"/>
      <c r="K198" s="94" t="s">
        <v>801</v>
      </c>
      <c r="L198" s="81" t="s">
        <v>47</v>
      </c>
      <c r="M198" s="81">
        <v>27752</v>
      </c>
      <c r="N198" s="93" t="s">
        <v>802</v>
      </c>
    </row>
    <row r="199" spans="1:14" x14ac:dyDescent="0.3">
      <c r="A199" s="91">
        <v>110369</v>
      </c>
      <c r="B199" s="81" t="s">
        <v>803</v>
      </c>
      <c r="C199" s="81" t="s">
        <v>47</v>
      </c>
      <c r="D199" s="81" t="s">
        <v>3613</v>
      </c>
      <c r="E199" s="92">
        <v>10513</v>
      </c>
      <c r="F199" s="81" t="s">
        <v>2736</v>
      </c>
      <c r="G199" s="92" t="s">
        <v>804</v>
      </c>
      <c r="H199" s="81" t="s">
        <v>222</v>
      </c>
      <c r="I199" s="81" t="s">
        <v>805</v>
      </c>
      <c r="J199" s="94" t="s">
        <v>806</v>
      </c>
      <c r="K199" s="94">
        <v>612503235</v>
      </c>
      <c r="L199" s="81" t="s">
        <v>47</v>
      </c>
      <c r="M199" s="81">
        <v>18935</v>
      </c>
      <c r="N199" s="93" t="s">
        <v>699</v>
      </c>
    </row>
    <row r="200" spans="1:14" x14ac:dyDescent="0.3">
      <c r="A200" s="91">
        <v>264111</v>
      </c>
      <c r="B200" s="81" t="s">
        <v>807</v>
      </c>
      <c r="C200" s="81" t="s">
        <v>47</v>
      </c>
      <c r="D200" s="81" t="s">
        <v>3614</v>
      </c>
      <c r="E200" s="92">
        <v>10443</v>
      </c>
      <c r="F200" s="81" t="s">
        <v>2737</v>
      </c>
      <c r="G200" s="92" t="s">
        <v>808</v>
      </c>
      <c r="H200" s="81" t="s">
        <v>85</v>
      </c>
      <c r="I200" s="81" t="s">
        <v>809</v>
      </c>
      <c r="J200" s="94"/>
      <c r="K200" s="94" t="s">
        <v>810</v>
      </c>
      <c r="L200" s="81" t="s">
        <v>47</v>
      </c>
      <c r="M200" s="81">
        <v>24217</v>
      </c>
      <c r="N200" s="93" t="s">
        <v>160</v>
      </c>
    </row>
    <row r="201" spans="1:14" x14ac:dyDescent="0.3">
      <c r="A201" s="91">
        <v>268155</v>
      </c>
      <c r="B201" s="81" t="s">
        <v>811</v>
      </c>
      <c r="C201" s="81" t="s">
        <v>47</v>
      </c>
      <c r="D201" s="81" t="s">
        <v>3299</v>
      </c>
      <c r="E201" s="92">
        <v>10435</v>
      </c>
      <c r="F201" s="81" t="s">
        <v>2738</v>
      </c>
      <c r="G201" s="92" t="s">
        <v>812</v>
      </c>
      <c r="H201" s="81" t="s">
        <v>334</v>
      </c>
      <c r="I201" s="81" t="s">
        <v>813</v>
      </c>
      <c r="J201" s="94"/>
      <c r="K201" s="94" t="s">
        <v>814</v>
      </c>
      <c r="L201" s="81" t="s">
        <v>47</v>
      </c>
      <c r="M201" s="81">
        <v>32915</v>
      </c>
      <c r="N201" s="93" t="s">
        <v>100</v>
      </c>
    </row>
    <row r="202" spans="1:14" x14ac:dyDescent="0.3">
      <c r="A202" s="91">
        <v>110340</v>
      </c>
      <c r="B202" s="81" t="s">
        <v>815</v>
      </c>
      <c r="C202" s="81" t="s">
        <v>47</v>
      </c>
      <c r="D202" s="81" t="s">
        <v>3629</v>
      </c>
      <c r="E202" s="92">
        <v>10439</v>
      </c>
      <c r="F202" s="81" t="s">
        <v>2739</v>
      </c>
      <c r="G202" s="92" t="s">
        <v>816</v>
      </c>
      <c r="H202" s="81" t="s">
        <v>817</v>
      </c>
      <c r="I202" s="81"/>
      <c r="J202" s="81" t="s">
        <v>818</v>
      </c>
      <c r="K202" s="94"/>
      <c r="L202" s="81" t="s">
        <v>47</v>
      </c>
      <c r="M202" s="81">
        <v>18928</v>
      </c>
      <c r="N202" s="93" t="s">
        <v>460</v>
      </c>
    </row>
    <row r="203" spans="1:14" x14ac:dyDescent="0.3">
      <c r="A203" s="91">
        <v>388331</v>
      </c>
      <c r="B203" s="81" t="s">
        <v>2740</v>
      </c>
      <c r="C203" s="81"/>
      <c r="D203" s="81" t="s">
        <v>185</v>
      </c>
      <c r="E203" s="92">
        <v>10576</v>
      </c>
      <c r="F203" s="81" t="s">
        <v>3662</v>
      </c>
      <c r="G203" s="92" t="s">
        <v>2741</v>
      </c>
      <c r="H203" s="81" t="s">
        <v>187</v>
      </c>
      <c r="I203" s="81"/>
      <c r="J203" s="81"/>
      <c r="K203" s="94">
        <v>636388755</v>
      </c>
      <c r="L203" s="81"/>
      <c r="M203" s="81">
        <v>22859</v>
      </c>
      <c r="N203" s="93" t="s">
        <v>876</v>
      </c>
    </row>
    <row r="204" spans="1:14" x14ac:dyDescent="0.3">
      <c r="A204" s="91">
        <v>220296</v>
      </c>
      <c r="B204" s="81" t="s">
        <v>819</v>
      </c>
      <c r="C204" s="81" t="s">
        <v>47</v>
      </c>
      <c r="D204" s="81" t="s">
        <v>3624</v>
      </c>
      <c r="E204" s="92">
        <v>15749</v>
      </c>
      <c r="F204" s="81" t="s">
        <v>2742</v>
      </c>
      <c r="G204" s="92" t="s">
        <v>820</v>
      </c>
      <c r="H204" s="81" t="s">
        <v>187</v>
      </c>
      <c r="I204" s="81" t="s">
        <v>821</v>
      </c>
      <c r="J204" s="94"/>
      <c r="K204" s="94" t="s">
        <v>822</v>
      </c>
      <c r="L204" s="81" t="s">
        <v>47</v>
      </c>
      <c r="M204" s="81">
        <v>31136</v>
      </c>
      <c r="N204" s="93" t="s">
        <v>105</v>
      </c>
    </row>
    <row r="205" spans="1:14" x14ac:dyDescent="0.3">
      <c r="A205" s="91">
        <v>135812</v>
      </c>
      <c r="B205" s="81" t="s">
        <v>823</v>
      </c>
      <c r="C205" s="81" t="s">
        <v>47</v>
      </c>
      <c r="D205" s="81" t="s">
        <v>3632</v>
      </c>
      <c r="E205" s="92">
        <v>10455</v>
      </c>
      <c r="F205" s="81" t="s">
        <v>2743</v>
      </c>
      <c r="G205" s="92" t="s">
        <v>824</v>
      </c>
      <c r="H205" s="81" t="s">
        <v>260</v>
      </c>
      <c r="I205" s="81" t="s">
        <v>825</v>
      </c>
      <c r="J205" s="81" t="s">
        <v>826</v>
      </c>
      <c r="K205" s="94"/>
      <c r="L205" s="81" t="s">
        <v>47</v>
      </c>
      <c r="M205" s="81">
        <v>26928</v>
      </c>
      <c r="N205" s="93" t="s">
        <v>166</v>
      </c>
    </row>
    <row r="206" spans="1:14" x14ac:dyDescent="0.3">
      <c r="A206" s="91">
        <v>384833</v>
      </c>
      <c r="B206" s="81" t="s">
        <v>828</v>
      </c>
      <c r="C206" s="81" t="s">
        <v>93</v>
      </c>
      <c r="D206" s="81" t="s">
        <v>3614</v>
      </c>
      <c r="E206" s="92">
        <v>10443</v>
      </c>
      <c r="F206" s="81" t="s">
        <v>2744</v>
      </c>
      <c r="G206" s="92" t="s">
        <v>829</v>
      </c>
      <c r="H206" s="81" t="s">
        <v>85</v>
      </c>
      <c r="I206" s="81" t="s">
        <v>830</v>
      </c>
      <c r="J206" s="81"/>
      <c r="K206" s="94" t="s">
        <v>831</v>
      </c>
      <c r="L206" s="81" t="s">
        <v>93</v>
      </c>
      <c r="M206" s="81">
        <v>32462</v>
      </c>
      <c r="N206" s="93" t="s">
        <v>230</v>
      </c>
    </row>
    <row r="207" spans="1:14" x14ac:dyDescent="0.3">
      <c r="A207" s="91">
        <v>136601</v>
      </c>
      <c r="B207" s="81" t="s">
        <v>832</v>
      </c>
      <c r="C207" s="81" t="s">
        <v>47</v>
      </c>
      <c r="D207" s="81" t="s">
        <v>3653</v>
      </c>
      <c r="E207" s="92">
        <v>10446</v>
      </c>
      <c r="F207" s="81" t="s">
        <v>2745</v>
      </c>
      <c r="G207" s="92" t="s">
        <v>808</v>
      </c>
      <c r="H207" s="81" t="s">
        <v>85</v>
      </c>
      <c r="I207" s="81" t="s">
        <v>833</v>
      </c>
      <c r="J207" s="81"/>
      <c r="K207" s="94" t="s">
        <v>834</v>
      </c>
      <c r="L207" s="81" t="s">
        <v>47</v>
      </c>
      <c r="M207" s="81">
        <v>29395</v>
      </c>
      <c r="N207" s="93" t="s">
        <v>144</v>
      </c>
    </row>
    <row r="208" spans="1:14" x14ac:dyDescent="0.3">
      <c r="A208" s="91">
        <v>108241</v>
      </c>
      <c r="B208" s="81" t="s">
        <v>3359</v>
      </c>
      <c r="C208" s="81" t="s">
        <v>47</v>
      </c>
      <c r="D208" s="81" t="s">
        <v>3247</v>
      </c>
      <c r="E208" s="92">
        <v>10459</v>
      </c>
      <c r="F208" s="81" t="s">
        <v>3360</v>
      </c>
      <c r="G208" s="92" t="s">
        <v>3361</v>
      </c>
      <c r="H208" s="81" t="s">
        <v>80</v>
      </c>
      <c r="I208" s="81" t="s">
        <v>3362</v>
      </c>
      <c r="J208" s="81" t="s">
        <v>3363</v>
      </c>
      <c r="K208" s="94"/>
      <c r="L208" s="81" t="s">
        <v>47</v>
      </c>
      <c r="M208" s="81">
        <v>16738</v>
      </c>
      <c r="N208" s="93" t="s">
        <v>1075</v>
      </c>
    </row>
    <row r="209" spans="1:14" x14ac:dyDescent="0.3">
      <c r="A209" s="91">
        <v>179339</v>
      </c>
      <c r="B209" s="81" t="s">
        <v>835</v>
      </c>
      <c r="C209" s="81" t="s">
        <v>47</v>
      </c>
      <c r="D209" s="81" t="s">
        <v>3622</v>
      </c>
      <c r="E209" s="92">
        <v>10453</v>
      </c>
      <c r="F209" s="81" t="s">
        <v>3663</v>
      </c>
      <c r="G209" s="92" t="s">
        <v>836</v>
      </c>
      <c r="H209" s="81" t="s">
        <v>202</v>
      </c>
      <c r="I209" s="81" t="s">
        <v>2746</v>
      </c>
      <c r="J209" s="81" t="s">
        <v>838</v>
      </c>
      <c r="K209" s="94" t="s">
        <v>837</v>
      </c>
      <c r="L209" s="81" t="s">
        <v>47</v>
      </c>
      <c r="M209" s="81">
        <v>26166</v>
      </c>
      <c r="N209" s="93" t="s">
        <v>839</v>
      </c>
    </row>
    <row r="210" spans="1:14" x14ac:dyDescent="0.3">
      <c r="A210" s="91">
        <v>135538</v>
      </c>
      <c r="B210" s="81" t="s">
        <v>840</v>
      </c>
      <c r="C210" s="81" t="s">
        <v>47</v>
      </c>
      <c r="D210" s="81" t="s">
        <v>3617</v>
      </c>
      <c r="E210" s="92">
        <v>11216</v>
      </c>
      <c r="F210" s="81" t="s">
        <v>2747</v>
      </c>
      <c r="G210" s="92" t="s">
        <v>841</v>
      </c>
      <c r="H210" s="81" t="s">
        <v>112</v>
      </c>
      <c r="I210" s="81" t="s">
        <v>842</v>
      </c>
      <c r="J210" s="81" t="s">
        <v>844</v>
      </c>
      <c r="K210" s="94" t="s">
        <v>843</v>
      </c>
      <c r="L210" s="81" t="s">
        <v>47</v>
      </c>
      <c r="M210" s="81">
        <v>17661</v>
      </c>
      <c r="N210" s="93" t="s">
        <v>845</v>
      </c>
    </row>
    <row r="211" spans="1:14" x14ac:dyDescent="0.3">
      <c r="A211" s="91">
        <v>271765</v>
      </c>
      <c r="B211" s="81" t="s">
        <v>846</v>
      </c>
      <c r="C211" s="81" t="s">
        <v>47</v>
      </c>
      <c r="D211" s="81" t="s">
        <v>3633</v>
      </c>
      <c r="E211" s="92">
        <v>10521</v>
      </c>
      <c r="F211" s="81" t="s">
        <v>2748</v>
      </c>
      <c r="G211" s="92" t="s">
        <v>847</v>
      </c>
      <c r="H211" s="81" t="s">
        <v>340</v>
      </c>
      <c r="I211" s="81" t="s">
        <v>848</v>
      </c>
      <c r="J211" s="94"/>
      <c r="K211" s="94" t="s">
        <v>849</v>
      </c>
      <c r="L211" s="81" t="s">
        <v>47</v>
      </c>
      <c r="M211" s="81">
        <v>26623</v>
      </c>
      <c r="N211" s="93" t="s">
        <v>460</v>
      </c>
    </row>
    <row r="212" spans="1:14" x14ac:dyDescent="0.3">
      <c r="A212" s="91">
        <v>182199</v>
      </c>
      <c r="B212" s="81" t="s">
        <v>850</v>
      </c>
      <c r="C212" s="81" t="s">
        <v>47</v>
      </c>
      <c r="D212" s="81" t="s">
        <v>3611</v>
      </c>
      <c r="E212" s="92">
        <v>11985</v>
      </c>
      <c r="F212" s="81" t="s">
        <v>2749</v>
      </c>
      <c r="G212" s="92" t="s">
        <v>851</v>
      </c>
      <c r="H212" s="81" t="s">
        <v>58</v>
      </c>
      <c r="I212" s="81" t="s">
        <v>852</v>
      </c>
      <c r="J212" s="94" t="s">
        <v>854</v>
      </c>
      <c r="K212" s="94" t="s">
        <v>853</v>
      </c>
      <c r="L212" s="81" t="s">
        <v>47</v>
      </c>
      <c r="M212" s="81">
        <v>24413</v>
      </c>
      <c r="N212" s="93" t="s">
        <v>855</v>
      </c>
    </row>
    <row r="213" spans="1:14" x14ac:dyDescent="0.3">
      <c r="A213" s="91">
        <v>277694</v>
      </c>
      <c r="B213" s="81" t="s">
        <v>856</v>
      </c>
      <c r="C213" s="81" t="s">
        <v>93</v>
      </c>
      <c r="D213" s="81" t="s">
        <v>3612</v>
      </c>
      <c r="E213" s="92">
        <v>13482</v>
      </c>
      <c r="F213" s="81" t="s">
        <v>2750</v>
      </c>
      <c r="G213" s="92" t="s">
        <v>857</v>
      </c>
      <c r="H213" s="81" t="s">
        <v>66</v>
      </c>
      <c r="I213" s="81" t="s">
        <v>858</v>
      </c>
      <c r="J213" s="94"/>
      <c r="K213" s="94" t="s">
        <v>859</v>
      </c>
      <c r="L213" s="81" t="s">
        <v>93</v>
      </c>
      <c r="M213" s="81">
        <v>22416</v>
      </c>
      <c r="N213" s="93" t="s">
        <v>160</v>
      </c>
    </row>
    <row r="214" spans="1:14" x14ac:dyDescent="0.3">
      <c r="A214" s="91">
        <v>164467</v>
      </c>
      <c r="B214" s="81" t="s">
        <v>860</v>
      </c>
      <c r="C214" s="81" t="s">
        <v>93</v>
      </c>
      <c r="D214" s="81" t="s">
        <v>3617</v>
      </c>
      <c r="E214" s="92">
        <v>11216</v>
      </c>
      <c r="F214" s="81" t="s">
        <v>861</v>
      </c>
      <c r="G214" s="92" t="s">
        <v>862</v>
      </c>
      <c r="H214" s="81" t="s">
        <v>112</v>
      </c>
      <c r="I214" s="81" t="s">
        <v>863</v>
      </c>
      <c r="J214" s="94"/>
      <c r="K214" s="94" t="s">
        <v>864</v>
      </c>
      <c r="L214" s="81" t="s">
        <v>93</v>
      </c>
      <c r="M214" s="81">
        <v>23113</v>
      </c>
      <c r="N214" s="93" t="s">
        <v>865</v>
      </c>
    </row>
    <row r="215" spans="1:14" x14ac:dyDescent="0.3">
      <c r="A215" s="91">
        <v>156510</v>
      </c>
      <c r="B215" s="81" t="s">
        <v>866</v>
      </c>
      <c r="C215" s="81" t="s">
        <v>47</v>
      </c>
      <c r="D215" s="81" t="s">
        <v>3299</v>
      </c>
      <c r="E215" s="92">
        <v>10435</v>
      </c>
      <c r="F215" s="81" t="s">
        <v>2751</v>
      </c>
      <c r="G215" s="92" t="s">
        <v>812</v>
      </c>
      <c r="H215" s="81" t="s">
        <v>334</v>
      </c>
      <c r="I215" s="81" t="s">
        <v>867</v>
      </c>
      <c r="J215" s="94" t="s">
        <v>868</v>
      </c>
      <c r="K215" s="94">
        <v>618964007</v>
      </c>
      <c r="L215" s="81" t="s">
        <v>47</v>
      </c>
      <c r="M215" s="81">
        <v>21797</v>
      </c>
      <c r="N215" s="93" t="s">
        <v>869</v>
      </c>
    </row>
    <row r="216" spans="1:14" x14ac:dyDescent="0.3">
      <c r="A216" s="91">
        <v>126157</v>
      </c>
      <c r="B216" s="81" t="s">
        <v>870</v>
      </c>
      <c r="C216" s="81" t="s">
        <v>47</v>
      </c>
      <c r="D216" s="81" t="s">
        <v>3632</v>
      </c>
      <c r="E216" s="92">
        <v>10455</v>
      </c>
      <c r="F216" s="81" t="s">
        <v>2752</v>
      </c>
      <c r="G216" s="92" t="s">
        <v>871</v>
      </c>
      <c r="H216" s="81" t="s">
        <v>260</v>
      </c>
      <c r="I216" s="81" t="s">
        <v>872</v>
      </c>
      <c r="J216" s="81"/>
      <c r="K216" s="94" t="s">
        <v>873</v>
      </c>
      <c r="L216" s="81" t="s">
        <v>47</v>
      </c>
      <c r="M216" s="81">
        <v>22008</v>
      </c>
      <c r="N216" s="93" t="s">
        <v>460</v>
      </c>
    </row>
    <row r="217" spans="1:14" x14ac:dyDescent="0.3">
      <c r="A217" s="91">
        <v>116320</v>
      </c>
      <c r="B217" s="81" t="s">
        <v>3664</v>
      </c>
      <c r="C217" s="81" t="s">
        <v>47</v>
      </c>
      <c r="D217" s="81" t="s">
        <v>3635</v>
      </c>
      <c r="E217" s="92">
        <v>13483</v>
      </c>
      <c r="F217" s="81" t="s">
        <v>3665</v>
      </c>
      <c r="G217" s="92" t="s">
        <v>3666</v>
      </c>
      <c r="H217" s="81" t="s">
        <v>874</v>
      </c>
      <c r="I217" s="81" t="s">
        <v>875</v>
      </c>
      <c r="J217" s="81">
        <v>491719163590</v>
      </c>
      <c r="K217" s="94"/>
      <c r="L217" s="81" t="s">
        <v>47</v>
      </c>
      <c r="M217" s="81">
        <v>19915</v>
      </c>
      <c r="N217" s="93" t="s">
        <v>876</v>
      </c>
    </row>
    <row r="218" spans="1:14" x14ac:dyDescent="0.3">
      <c r="A218" s="91">
        <v>109467</v>
      </c>
      <c r="B218" s="81" t="s">
        <v>877</v>
      </c>
      <c r="C218" s="81" t="s">
        <v>47</v>
      </c>
      <c r="D218" s="81" t="s">
        <v>3612</v>
      </c>
      <c r="E218" s="92">
        <v>13482</v>
      </c>
      <c r="F218" s="81" t="s">
        <v>2753</v>
      </c>
      <c r="G218" s="92" t="s">
        <v>878</v>
      </c>
      <c r="H218" s="81" t="s">
        <v>479</v>
      </c>
      <c r="I218" s="81" t="s">
        <v>879</v>
      </c>
      <c r="J218" s="81"/>
      <c r="K218" s="94" t="s">
        <v>880</v>
      </c>
      <c r="L218" s="81" t="s">
        <v>47</v>
      </c>
      <c r="M218" s="81">
        <v>20999</v>
      </c>
      <c r="N218" s="93" t="s">
        <v>881</v>
      </c>
    </row>
    <row r="219" spans="1:14" x14ac:dyDescent="0.3">
      <c r="A219" s="91">
        <v>220954</v>
      </c>
      <c r="B219" s="81" t="s">
        <v>3364</v>
      </c>
      <c r="C219" s="81" t="s">
        <v>47</v>
      </c>
      <c r="D219" s="81" t="s">
        <v>3617</v>
      </c>
      <c r="E219" s="92">
        <v>11216</v>
      </c>
      <c r="F219" s="81" t="s">
        <v>3365</v>
      </c>
      <c r="G219" s="92" t="s">
        <v>3366</v>
      </c>
      <c r="H219" s="81" t="s">
        <v>3367</v>
      </c>
      <c r="I219" s="81" t="s">
        <v>3368</v>
      </c>
      <c r="J219" s="94"/>
      <c r="K219" s="94">
        <v>654301195</v>
      </c>
      <c r="L219" s="81" t="s">
        <v>47</v>
      </c>
      <c r="M219" s="81">
        <v>23999</v>
      </c>
      <c r="N219" s="93" t="s">
        <v>126</v>
      </c>
    </row>
    <row r="220" spans="1:14" x14ac:dyDescent="0.3">
      <c r="A220" s="91">
        <v>158326</v>
      </c>
      <c r="B220" s="81" t="s">
        <v>883</v>
      </c>
      <c r="C220" s="81" t="s">
        <v>47</v>
      </c>
      <c r="D220" s="81" t="s">
        <v>3612</v>
      </c>
      <c r="E220" s="92">
        <v>13482</v>
      </c>
      <c r="F220" s="81" t="s">
        <v>2754</v>
      </c>
      <c r="G220" s="92" t="s">
        <v>884</v>
      </c>
      <c r="H220" s="81" t="s">
        <v>282</v>
      </c>
      <c r="I220" s="81" t="s">
        <v>885</v>
      </c>
      <c r="J220" s="81" t="s">
        <v>887</v>
      </c>
      <c r="K220" s="94" t="s">
        <v>886</v>
      </c>
      <c r="L220" s="81" t="s">
        <v>47</v>
      </c>
      <c r="M220" s="81">
        <v>23144</v>
      </c>
      <c r="N220" s="93" t="s">
        <v>888</v>
      </c>
    </row>
    <row r="221" spans="1:14" x14ac:dyDescent="0.3">
      <c r="A221" s="91">
        <v>123059</v>
      </c>
      <c r="B221" s="81" t="s">
        <v>889</v>
      </c>
      <c r="C221" s="81" t="s">
        <v>47</v>
      </c>
      <c r="D221" s="81" t="s">
        <v>3612</v>
      </c>
      <c r="E221" s="92">
        <v>13482</v>
      </c>
      <c r="F221" s="81" t="s">
        <v>2755</v>
      </c>
      <c r="G221" s="92" t="s">
        <v>890</v>
      </c>
      <c r="H221" s="81" t="s">
        <v>66</v>
      </c>
      <c r="I221" s="81" t="s">
        <v>891</v>
      </c>
      <c r="J221" s="81"/>
      <c r="K221" s="94" t="s">
        <v>892</v>
      </c>
      <c r="L221" s="81" t="s">
        <v>47</v>
      </c>
      <c r="M221" s="81">
        <v>25118</v>
      </c>
      <c r="N221" s="93" t="s">
        <v>100</v>
      </c>
    </row>
    <row r="222" spans="1:14" x14ac:dyDescent="0.3">
      <c r="A222" s="91">
        <v>169215</v>
      </c>
      <c r="B222" s="81" t="s">
        <v>893</v>
      </c>
      <c r="C222" s="81" t="s">
        <v>47</v>
      </c>
      <c r="D222" s="81" t="s">
        <v>3620</v>
      </c>
      <c r="E222" s="92">
        <v>10510</v>
      </c>
      <c r="F222" s="81" t="s">
        <v>2756</v>
      </c>
      <c r="G222" s="92" t="s">
        <v>894</v>
      </c>
      <c r="H222" s="81" t="s">
        <v>222</v>
      </c>
      <c r="I222" s="81" t="s">
        <v>895</v>
      </c>
      <c r="J222" s="81" t="s">
        <v>897</v>
      </c>
      <c r="K222" s="94" t="s">
        <v>896</v>
      </c>
      <c r="L222" s="81" t="s">
        <v>47</v>
      </c>
      <c r="M222" s="81">
        <v>24822</v>
      </c>
      <c r="N222" s="93" t="s">
        <v>150</v>
      </c>
    </row>
    <row r="223" spans="1:14" x14ac:dyDescent="0.3">
      <c r="A223" s="91">
        <v>246598</v>
      </c>
      <c r="B223" s="81" t="s">
        <v>2537</v>
      </c>
      <c r="C223" s="81" t="s">
        <v>47</v>
      </c>
      <c r="D223" s="81" t="s">
        <v>3649</v>
      </c>
      <c r="E223" s="92">
        <v>10522</v>
      </c>
      <c r="F223" s="81" t="s">
        <v>3667</v>
      </c>
      <c r="G223" s="92" t="s">
        <v>1014</v>
      </c>
      <c r="H223" s="81" t="s">
        <v>222</v>
      </c>
      <c r="I223" s="81" t="s">
        <v>2757</v>
      </c>
      <c r="J223" s="81"/>
      <c r="K223" s="94" t="s">
        <v>2758</v>
      </c>
      <c r="L223" s="81" t="s">
        <v>47</v>
      </c>
      <c r="M223" s="81">
        <v>22703</v>
      </c>
      <c r="N223" s="93" t="s">
        <v>128</v>
      </c>
    </row>
    <row r="224" spans="1:14" x14ac:dyDescent="0.3">
      <c r="A224" s="91">
        <v>268157</v>
      </c>
      <c r="B224" s="81" t="s">
        <v>898</v>
      </c>
      <c r="C224" s="81" t="s">
        <v>47</v>
      </c>
      <c r="D224" s="81" t="s">
        <v>3632</v>
      </c>
      <c r="E224" s="92">
        <v>10455</v>
      </c>
      <c r="F224" s="81" t="s">
        <v>2759</v>
      </c>
      <c r="G224" s="92" t="s">
        <v>899</v>
      </c>
      <c r="H224" s="81" t="s">
        <v>260</v>
      </c>
      <c r="I224" s="81" t="s">
        <v>900</v>
      </c>
      <c r="J224" s="94"/>
      <c r="K224" s="94" t="s">
        <v>901</v>
      </c>
      <c r="L224" s="81" t="s">
        <v>47</v>
      </c>
      <c r="M224" s="81">
        <v>25128</v>
      </c>
      <c r="N224" s="93" t="s">
        <v>191</v>
      </c>
    </row>
    <row r="225" spans="1:14" x14ac:dyDescent="0.3">
      <c r="A225" s="91">
        <v>246712</v>
      </c>
      <c r="B225" s="81" t="s">
        <v>902</v>
      </c>
      <c r="C225" s="81" t="s">
        <v>47</v>
      </c>
      <c r="D225" s="81" t="s">
        <v>185</v>
      </c>
      <c r="E225" s="92">
        <v>10576</v>
      </c>
      <c r="F225" s="81" t="s">
        <v>2760</v>
      </c>
      <c r="G225" s="92" t="s">
        <v>903</v>
      </c>
      <c r="H225" s="81" t="s">
        <v>298</v>
      </c>
      <c r="I225" s="81" t="s">
        <v>904</v>
      </c>
      <c r="J225" s="94"/>
      <c r="K225" s="94" t="s">
        <v>905</v>
      </c>
      <c r="L225" s="81" t="s">
        <v>47</v>
      </c>
      <c r="M225" s="81">
        <v>24690</v>
      </c>
      <c r="N225" s="93" t="s">
        <v>906</v>
      </c>
    </row>
    <row r="226" spans="1:14" x14ac:dyDescent="0.3">
      <c r="A226" s="91">
        <v>277846</v>
      </c>
      <c r="B226" s="81" t="s">
        <v>907</v>
      </c>
      <c r="C226" s="81" t="s">
        <v>47</v>
      </c>
      <c r="D226" s="81" t="s">
        <v>185</v>
      </c>
      <c r="E226" s="92">
        <v>10576</v>
      </c>
      <c r="F226" s="81" t="s">
        <v>2760</v>
      </c>
      <c r="G226" s="92" t="s">
        <v>903</v>
      </c>
      <c r="H226" s="81" t="s">
        <v>298</v>
      </c>
      <c r="I226" s="81" t="s">
        <v>908</v>
      </c>
      <c r="J226" s="94"/>
      <c r="K226" s="94" t="s">
        <v>909</v>
      </c>
      <c r="L226" s="81" t="s">
        <v>47</v>
      </c>
      <c r="M226" s="81">
        <v>37922</v>
      </c>
      <c r="N226" s="93" t="s">
        <v>910</v>
      </c>
    </row>
    <row r="227" spans="1:14" x14ac:dyDescent="0.3">
      <c r="A227" s="91">
        <v>387787</v>
      </c>
      <c r="B227" s="81" t="s">
        <v>3369</v>
      </c>
      <c r="C227" s="81" t="s">
        <v>47</v>
      </c>
      <c r="D227" s="81" t="s">
        <v>3608</v>
      </c>
      <c r="E227" s="92">
        <v>10519</v>
      </c>
      <c r="F227" s="81" t="s">
        <v>3370</v>
      </c>
      <c r="G227" s="92" t="s">
        <v>3371</v>
      </c>
      <c r="H227" s="81" t="s">
        <v>187</v>
      </c>
      <c r="I227" s="81" t="s">
        <v>3372</v>
      </c>
      <c r="J227" s="81"/>
      <c r="K227" s="94" t="s">
        <v>3373</v>
      </c>
      <c r="L227" s="81" t="s">
        <v>47</v>
      </c>
      <c r="M227" s="81">
        <v>20839</v>
      </c>
      <c r="N227" s="93" t="s">
        <v>3374</v>
      </c>
    </row>
    <row r="228" spans="1:14" x14ac:dyDescent="0.3">
      <c r="A228" s="91">
        <v>383651</v>
      </c>
      <c r="B228" s="81" t="s">
        <v>911</v>
      </c>
      <c r="C228" s="81" t="s">
        <v>47</v>
      </c>
      <c r="D228" s="81" t="s">
        <v>3615</v>
      </c>
      <c r="E228" s="92">
        <v>10512</v>
      </c>
      <c r="F228" s="81" t="s">
        <v>2761</v>
      </c>
      <c r="G228" s="92" t="s">
        <v>912</v>
      </c>
      <c r="H228" s="81" t="s">
        <v>913</v>
      </c>
      <c r="I228" s="81" t="s">
        <v>2762</v>
      </c>
      <c r="J228" s="81"/>
      <c r="K228" s="94" t="s">
        <v>2763</v>
      </c>
      <c r="L228" s="81" t="s">
        <v>47</v>
      </c>
      <c r="M228" s="81">
        <v>22911</v>
      </c>
      <c r="N228" s="93" t="s">
        <v>2764</v>
      </c>
    </row>
    <row r="229" spans="1:14" x14ac:dyDescent="0.3">
      <c r="A229" s="91">
        <v>383651</v>
      </c>
      <c r="B229" s="81" t="s">
        <v>911</v>
      </c>
      <c r="C229" s="81" t="s">
        <v>47</v>
      </c>
      <c r="D229" s="81" t="s">
        <v>3633</v>
      </c>
      <c r="E229" s="92">
        <v>10521</v>
      </c>
      <c r="F229" s="81" t="s">
        <v>2761</v>
      </c>
      <c r="G229" s="92" t="s">
        <v>912</v>
      </c>
      <c r="H229" s="81" t="s">
        <v>913</v>
      </c>
      <c r="I229" s="81" t="s">
        <v>2762</v>
      </c>
      <c r="J229" s="94"/>
      <c r="K229" s="94" t="s">
        <v>2763</v>
      </c>
      <c r="L229" s="81" t="s">
        <v>47</v>
      </c>
      <c r="M229" s="81">
        <v>22911</v>
      </c>
      <c r="N229" s="93" t="s">
        <v>2764</v>
      </c>
    </row>
    <row r="230" spans="1:14" x14ac:dyDescent="0.3">
      <c r="A230" s="91">
        <v>141491</v>
      </c>
      <c r="B230" s="81" t="s">
        <v>915</v>
      </c>
      <c r="C230" s="81" t="s">
        <v>47</v>
      </c>
      <c r="D230" s="81" t="s">
        <v>3631</v>
      </c>
      <c r="E230" s="92">
        <v>10447</v>
      </c>
      <c r="F230" s="81" t="s">
        <v>2765</v>
      </c>
      <c r="G230" s="92" t="s">
        <v>916</v>
      </c>
      <c r="H230" s="81" t="s">
        <v>340</v>
      </c>
      <c r="I230" s="81" t="s">
        <v>917</v>
      </c>
      <c r="J230" s="81"/>
      <c r="K230" s="94" t="s">
        <v>918</v>
      </c>
      <c r="L230" s="81" t="s">
        <v>47</v>
      </c>
      <c r="M230" s="81">
        <v>21989</v>
      </c>
      <c r="N230" s="93" t="s">
        <v>431</v>
      </c>
    </row>
    <row r="231" spans="1:14" x14ac:dyDescent="0.3">
      <c r="A231" s="91">
        <v>387572</v>
      </c>
      <c r="B231" s="81" t="s">
        <v>2766</v>
      </c>
      <c r="C231" s="81" t="s">
        <v>47</v>
      </c>
      <c r="D231" s="81" t="s">
        <v>3299</v>
      </c>
      <c r="E231" s="92">
        <v>10435</v>
      </c>
      <c r="F231" s="81" t="s">
        <v>3668</v>
      </c>
      <c r="G231" s="92" t="s">
        <v>687</v>
      </c>
      <c r="H231" s="81" t="s">
        <v>334</v>
      </c>
      <c r="I231" s="81" t="s">
        <v>2767</v>
      </c>
      <c r="J231" s="94"/>
      <c r="K231" s="94" t="s">
        <v>2768</v>
      </c>
      <c r="L231" s="81" t="s">
        <v>47</v>
      </c>
      <c r="M231" s="81">
        <v>25859</v>
      </c>
      <c r="N231" s="93" t="s">
        <v>476</v>
      </c>
    </row>
    <row r="232" spans="1:14" x14ac:dyDescent="0.3">
      <c r="A232" s="91">
        <v>387765</v>
      </c>
      <c r="B232" s="81" t="s">
        <v>2769</v>
      </c>
      <c r="C232" s="81" t="s">
        <v>47</v>
      </c>
      <c r="D232" s="81" t="s">
        <v>3615</v>
      </c>
      <c r="E232" s="92">
        <v>10512</v>
      </c>
      <c r="F232" s="81" t="s">
        <v>2770</v>
      </c>
      <c r="G232" s="92" t="s">
        <v>2771</v>
      </c>
      <c r="H232" s="81" t="s">
        <v>340</v>
      </c>
      <c r="I232" s="81" t="s">
        <v>2772</v>
      </c>
      <c r="J232" s="81"/>
      <c r="K232" s="94"/>
      <c r="L232" s="81" t="s">
        <v>47</v>
      </c>
      <c r="M232" s="81">
        <v>22695</v>
      </c>
      <c r="N232" s="82" t="s">
        <v>2773</v>
      </c>
    </row>
    <row r="233" spans="1:14" x14ac:dyDescent="0.3">
      <c r="A233" s="91">
        <v>122733</v>
      </c>
      <c r="B233" s="81" t="s">
        <v>919</v>
      </c>
      <c r="C233" s="81" t="s">
        <v>93</v>
      </c>
      <c r="D233" s="81" t="s">
        <v>3299</v>
      </c>
      <c r="E233" s="92">
        <v>10435</v>
      </c>
      <c r="F233" s="81" t="s">
        <v>2774</v>
      </c>
      <c r="G233" s="92" t="s">
        <v>920</v>
      </c>
      <c r="H233" s="81" t="s">
        <v>52</v>
      </c>
      <c r="I233" s="81" t="s">
        <v>921</v>
      </c>
      <c r="J233" s="81"/>
      <c r="K233" s="94" t="s">
        <v>922</v>
      </c>
      <c r="L233" s="81" t="s">
        <v>93</v>
      </c>
      <c r="M233" s="81">
        <v>23245</v>
      </c>
      <c r="N233" s="93" t="s">
        <v>128</v>
      </c>
    </row>
    <row r="234" spans="1:14" x14ac:dyDescent="0.3">
      <c r="A234" s="91">
        <v>108041</v>
      </c>
      <c r="B234" s="81" t="s">
        <v>923</v>
      </c>
      <c r="C234" s="81" t="s">
        <v>93</v>
      </c>
      <c r="D234" s="81" t="s">
        <v>3632</v>
      </c>
      <c r="E234" s="92">
        <v>10455</v>
      </c>
      <c r="F234" s="81" t="s">
        <v>2775</v>
      </c>
      <c r="G234" s="92" t="s">
        <v>924</v>
      </c>
      <c r="H234" s="81" t="s">
        <v>260</v>
      </c>
      <c r="I234" s="81" t="s">
        <v>2776</v>
      </c>
      <c r="J234" s="81" t="s">
        <v>925</v>
      </c>
      <c r="K234" s="94"/>
      <c r="L234" s="81" t="s">
        <v>93</v>
      </c>
      <c r="M234" s="81">
        <v>18556</v>
      </c>
      <c r="N234" s="93" t="s">
        <v>230</v>
      </c>
    </row>
    <row r="235" spans="1:14" x14ac:dyDescent="0.3">
      <c r="A235" s="91">
        <v>129344</v>
      </c>
      <c r="B235" s="81" t="s">
        <v>926</v>
      </c>
      <c r="C235" s="81" t="s">
        <v>47</v>
      </c>
      <c r="D235" s="81" t="s">
        <v>3617</v>
      </c>
      <c r="E235" s="92">
        <v>11216</v>
      </c>
      <c r="F235" s="81" t="s">
        <v>2777</v>
      </c>
      <c r="G235" s="92" t="s">
        <v>927</v>
      </c>
      <c r="H235" s="81" t="s">
        <v>112</v>
      </c>
      <c r="I235" s="81" t="s">
        <v>928</v>
      </c>
      <c r="J235" s="94"/>
      <c r="K235" s="94" t="s">
        <v>929</v>
      </c>
      <c r="L235" s="81" t="s">
        <v>47</v>
      </c>
      <c r="M235" s="81">
        <v>22540</v>
      </c>
      <c r="N235" s="93" t="s">
        <v>105</v>
      </c>
    </row>
    <row r="236" spans="1:14" x14ac:dyDescent="0.3">
      <c r="A236" s="91">
        <v>150507</v>
      </c>
      <c r="B236" s="81" t="s">
        <v>930</v>
      </c>
      <c r="C236" s="81" t="s">
        <v>93</v>
      </c>
      <c r="D236" s="81" t="s">
        <v>3617</v>
      </c>
      <c r="E236" s="92">
        <v>11216</v>
      </c>
      <c r="F236" s="81" t="s">
        <v>2778</v>
      </c>
      <c r="G236" s="92" t="s">
        <v>931</v>
      </c>
      <c r="H236" s="81" t="s">
        <v>112</v>
      </c>
      <c r="I236" s="81" t="s">
        <v>932</v>
      </c>
      <c r="J236" s="81"/>
      <c r="K236" s="94" t="s">
        <v>933</v>
      </c>
      <c r="L236" s="81" t="s">
        <v>93</v>
      </c>
      <c r="M236" s="81">
        <v>26031</v>
      </c>
      <c r="N236" s="93" t="s">
        <v>48</v>
      </c>
    </row>
    <row r="237" spans="1:14" x14ac:dyDescent="0.3">
      <c r="A237" s="91">
        <v>389322</v>
      </c>
      <c r="B237" s="81" t="s">
        <v>3375</v>
      </c>
      <c r="C237" s="81" t="s">
        <v>47</v>
      </c>
      <c r="D237" s="81" t="s">
        <v>185</v>
      </c>
      <c r="E237" s="92">
        <v>10576</v>
      </c>
      <c r="F237" s="81" t="s">
        <v>3376</v>
      </c>
      <c r="G237" s="92" t="s">
        <v>730</v>
      </c>
      <c r="H237" s="81" t="s">
        <v>298</v>
      </c>
      <c r="I237" s="81" t="s">
        <v>3377</v>
      </c>
      <c r="J237" s="94">
        <v>854011938</v>
      </c>
      <c r="K237" s="94"/>
      <c r="L237" s="81" t="s">
        <v>47</v>
      </c>
      <c r="M237" s="81">
        <v>25788</v>
      </c>
      <c r="N237" s="93" t="s">
        <v>93</v>
      </c>
    </row>
    <row r="238" spans="1:14" x14ac:dyDescent="0.3">
      <c r="A238" s="91">
        <v>387571</v>
      </c>
      <c r="B238" s="81" t="s">
        <v>2779</v>
      </c>
      <c r="C238" s="81" t="s">
        <v>47</v>
      </c>
      <c r="D238" s="81" t="s">
        <v>3299</v>
      </c>
      <c r="E238" s="92">
        <v>10435</v>
      </c>
      <c r="F238" s="81" t="s">
        <v>2780</v>
      </c>
      <c r="G238" s="92" t="s">
        <v>2781</v>
      </c>
      <c r="H238" s="81" t="s">
        <v>340</v>
      </c>
      <c r="I238" s="81" t="s">
        <v>2782</v>
      </c>
      <c r="J238" s="94"/>
      <c r="K238" s="94" t="s">
        <v>2783</v>
      </c>
      <c r="L238" s="81" t="s">
        <v>47</v>
      </c>
      <c r="M238" s="81">
        <v>21732</v>
      </c>
      <c r="N238" s="93" t="s">
        <v>219</v>
      </c>
    </row>
    <row r="239" spans="1:14" x14ac:dyDescent="0.3">
      <c r="A239" s="91">
        <v>385722</v>
      </c>
      <c r="B239" s="81" t="s">
        <v>935</v>
      </c>
      <c r="C239" s="81" t="s">
        <v>47</v>
      </c>
      <c r="D239" s="81" t="s">
        <v>3299</v>
      </c>
      <c r="E239" s="92">
        <v>10435</v>
      </c>
      <c r="F239" s="81" t="s">
        <v>2784</v>
      </c>
      <c r="G239" s="92" t="s">
        <v>936</v>
      </c>
      <c r="H239" s="81" t="s">
        <v>340</v>
      </c>
      <c r="I239" s="81" t="s">
        <v>937</v>
      </c>
      <c r="J239" s="94"/>
      <c r="K239" s="94" t="s">
        <v>938</v>
      </c>
      <c r="L239" s="81" t="s">
        <v>47</v>
      </c>
      <c r="M239" s="81">
        <v>23609</v>
      </c>
      <c r="N239" s="93" t="s">
        <v>876</v>
      </c>
    </row>
    <row r="240" spans="1:14" x14ac:dyDescent="0.3">
      <c r="A240" s="91">
        <v>224623</v>
      </c>
      <c r="B240" s="81" t="s">
        <v>939</v>
      </c>
      <c r="C240" s="81" t="s">
        <v>47</v>
      </c>
      <c r="D240" s="81" t="s">
        <v>3620</v>
      </c>
      <c r="E240" s="92">
        <v>10510</v>
      </c>
      <c r="F240" s="81" t="s">
        <v>2785</v>
      </c>
      <c r="G240" s="92" t="s">
        <v>940</v>
      </c>
      <c r="H240" s="81" t="s">
        <v>340</v>
      </c>
      <c r="I240" s="81" t="s">
        <v>941</v>
      </c>
      <c r="J240" s="81"/>
      <c r="K240" s="94">
        <v>623627904</v>
      </c>
      <c r="L240" s="81" t="s">
        <v>47</v>
      </c>
      <c r="M240" s="81">
        <v>21867</v>
      </c>
      <c r="N240" s="93" t="s">
        <v>942</v>
      </c>
    </row>
    <row r="241" spans="1:14" x14ac:dyDescent="0.3">
      <c r="A241" s="91">
        <v>162767</v>
      </c>
      <c r="B241" s="81" t="s">
        <v>943</v>
      </c>
      <c r="C241" s="81" t="s">
        <v>93</v>
      </c>
      <c r="D241" s="81" t="s">
        <v>3633</v>
      </c>
      <c r="E241" s="92">
        <v>10521</v>
      </c>
      <c r="F241" s="81" t="s">
        <v>3669</v>
      </c>
      <c r="G241" s="92" t="s">
        <v>3378</v>
      </c>
      <c r="H241" s="81" t="s">
        <v>226</v>
      </c>
      <c r="I241" s="81" t="s">
        <v>944</v>
      </c>
      <c r="J241" s="81" t="s">
        <v>946</v>
      </c>
      <c r="K241" s="94" t="s">
        <v>945</v>
      </c>
      <c r="L241" s="81" t="s">
        <v>93</v>
      </c>
      <c r="M241" s="81">
        <v>21799</v>
      </c>
      <c r="N241" s="93" t="s">
        <v>191</v>
      </c>
    </row>
    <row r="242" spans="1:14" x14ac:dyDescent="0.3">
      <c r="A242" s="91">
        <v>153337</v>
      </c>
      <c r="B242" s="81" t="s">
        <v>947</v>
      </c>
      <c r="C242" s="81" t="s">
        <v>93</v>
      </c>
      <c r="D242" s="81" t="s">
        <v>3612</v>
      </c>
      <c r="E242" s="92">
        <v>13482</v>
      </c>
      <c r="F242" s="81" t="s">
        <v>2786</v>
      </c>
      <c r="G242" s="92" t="s">
        <v>948</v>
      </c>
      <c r="H242" s="81" t="s">
        <v>66</v>
      </c>
      <c r="I242" s="81" t="s">
        <v>949</v>
      </c>
      <c r="J242" s="94"/>
      <c r="K242" s="94" t="s">
        <v>950</v>
      </c>
      <c r="L242" s="81" t="s">
        <v>93</v>
      </c>
      <c r="M242" s="81">
        <v>20250</v>
      </c>
      <c r="N242" s="93" t="s">
        <v>230</v>
      </c>
    </row>
    <row r="243" spans="1:14" x14ac:dyDescent="0.3">
      <c r="A243" s="91">
        <v>230110</v>
      </c>
      <c r="B243" s="81" t="s">
        <v>951</v>
      </c>
      <c r="C243" s="81" t="s">
        <v>47</v>
      </c>
      <c r="D243" s="81" t="s">
        <v>3622</v>
      </c>
      <c r="E243" s="92">
        <v>10453</v>
      </c>
      <c r="F243" s="81" t="s">
        <v>2787</v>
      </c>
      <c r="G243" s="92" t="s">
        <v>952</v>
      </c>
      <c r="H243" s="81" t="s">
        <v>202</v>
      </c>
      <c r="I243" s="81" t="s">
        <v>953</v>
      </c>
      <c r="J243" s="81" t="s">
        <v>955</v>
      </c>
      <c r="K243" s="94" t="s">
        <v>954</v>
      </c>
      <c r="L243" s="81" t="s">
        <v>47</v>
      </c>
      <c r="M243" s="81">
        <v>28895</v>
      </c>
      <c r="N243" s="93" t="s">
        <v>191</v>
      </c>
    </row>
    <row r="244" spans="1:14" x14ac:dyDescent="0.3">
      <c r="A244" s="91">
        <v>108333</v>
      </c>
      <c r="B244" s="81" t="s">
        <v>956</v>
      </c>
      <c r="C244" s="81" t="s">
        <v>47</v>
      </c>
      <c r="D244" s="81" t="s">
        <v>3622</v>
      </c>
      <c r="E244" s="92">
        <v>10453</v>
      </c>
      <c r="F244" s="81" t="s">
        <v>2788</v>
      </c>
      <c r="G244" s="92" t="s">
        <v>957</v>
      </c>
      <c r="H244" s="81" t="s">
        <v>202</v>
      </c>
      <c r="I244" s="81" t="s">
        <v>958</v>
      </c>
      <c r="J244" s="81" t="s">
        <v>959</v>
      </c>
      <c r="K244" s="94"/>
      <c r="L244" s="81" t="s">
        <v>47</v>
      </c>
      <c r="M244" s="81">
        <v>20918</v>
      </c>
      <c r="N244" s="82" t="s">
        <v>81</v>
      </c>
    </row>
    <row r="245" spans="1:14" x14ac:dyDescent="0.3">
      <c r="A245" s="91">
        <v>113710</v>
      </c>
      <c r="B245" s="81" t="s">
        <v>960</v>
      </c>
      <c r="C245" s="81" t="s">
        <v>47</v>
      </c>
      <c r="D245" s="81" t="s">
        <v>3624</v>
      </c>
      <c r="E245" s="92">
        <v>15749</v>
      </c>
      <c r="F245" s="81" t="s">
        <v>2789</v>
      </c>
      <c r="G245" s="92" t="s">
        <v>961</v>
      </c>
      <c r="H245" s="81" t="s">
        <v>187</v>
      </c>
      <c r="I245" s="81" t="s">
        <v>962</v>
      </c>
      <c r="J245" s="81" t="s">
        <v>964</v>
      </c>
      <c r="K245" s="94" t="s">
        <v>963</v>
      </c>
      <c r="L245" s="81" t="s">
        <v>47</v>
      </c>
      <c r="M245" s="81">
        <v>23941</v>
      </c>
      <c r="N245" s="93" t="s">
        <v>965</v>
      </c>
    </row>
    <row r="246" spans="1:14" x14ac:dyDescent="0.3">
      <c r="A246" s="91">
        <v>271961</v>
      </c>
      <c r="B246" s="81" t="s">
        <v>966</v>
      </c>
      <c r="C246" s="81" t="s">
        <v>47</v>
      </c>
      <c r="D246" s="81" t="s">
        <v>3617</v>
      </c>
      <c r="E246" s="92">
        <v>11216</v>
      </c>
      <c r="F246" s="81" t="s">
        <v>2790</v>
      </c>
      <c r="G246" s="92" t="s">
        <v>967</v>
      </c>
      <c r="H246" s="81" t="s">
        <v>560</v>
      </c>
      <c r="I246" s="81" t="s">
        <v>968</v>
      </c>
      <c r="J246" s="94"/>
      <c r="K246" s="94">
        <v>613280135</v>
      </c>
      <c r="L246" s="81" t="s">
        <v>47</v>
      </c>
      <c r="M246" s="81">
        <v>20899</v>
      </c>
      <c r="N246" s="93" t="s">
        <v>88</v>
      </c>
    </row>
    <row r="247" spans="1:14" x14ac:dyDescent="0.3">
      <c r="A247" s="91">
        <v>220241</v>
      </c>
      <c r="B247" s="81" t="s">
        <v>969</v>
      </c>
      <c r="C247" s="81" t="s">
        <v>47</v>
      </c>
      <c r="D247" s="81" t="s">
        <v>3613</v>
      </c>
      <c r="E247" s="92">
        <v>10513</v>
      </c>
      <c r="F247" s="81" t="s">
        <v>2791</v>
      </c>
      <c r="G247" s="92" t="s">
        <v>970</v>
      </c>
      <c r="H247" s="81" t="s">
        <v>222</v>
      </c>
      <c r="I247" s="81" t="s">
        <v>971</v>
      </c>
      <c r="J247" s="94" t="s">
        <v>972</v>
      </c>
      <c r="K247" s="94"/>
      <c r="L247" s="81" t="s">
        <v>47</v>
      </c>
      <c r="M247" s="81">
        <v>18710</v>
      </c>
      <c r="N247" s="93" t="s">
        <v>88</v>
      </c>
    </row>
    <row r="248" spans="1:14" x14ac:dyDescent="0.3">
      <c r="A248" s="91">
        <v>225827</v>
      </c>
      <c r="B248" s="81" t="s">
        <v>973</v>
      </c>
      <c r="C248" s="81" t="s">
        <v>47</v>
      </c>
      <c r="D248" s="81" t="s">
        <v>3613</v>
      </c>
      <c r="E248" s="92">
        <v>10513</v>
      </c>
      <c r="F248" s="81" t="s">
        <v>2792</v>
      </c>
      <c r="G248" s="92" t="s">
        <v>974</v>
      </c>
      <c r="H248" s="81" t="s">
        <v>222</v>
      </c>
      <c r="I248" s="81" t="s">
        <v>75</v>
      </c>
      <c r="J248" s="81"/>
      <c r="K248" s="94" t="s">
        <v>975</v>
      </c>
      <c r="L248" s="81" t="s">
        <v>47</v>
      </c>
      <c r="M248" s="81">
        <v>32188</v>
      </c>
      <c r="N248" s="93" t="s">
        <v>88</v>
      </c>
    </row>
    <row r="249" spans="1:14" x14ac:dyDescent="0.3">
      <c r="A249" s="91">
        <v>181851</v>
      </c>
      <c r="B249" s="81" t="s">
        <v>3379</v>
      </c>
      <c r="C249" s="81" t="s">
        <v>47</v>
      </c>
      <c r="D249" s="81" t="s">
        <v>3631</v>
      </c>
      <c r="E249" s="92">
        <v>10447</v>
      </c>
      <c r="F249" s="81" t="s">
        <v>3380</v>
      </c>
      <c r="G249" s="92" t="s">
        <v>3381</v>
      </c>
      <c r="H249" s="81" t="s">
        <v>260</v>
      </c>
      <c r="I249" s="81" t="s">
        <v>3382</v>
      </c>
      <c r="J249" s="81"/>
      <c r="K249" s="94">
        <v>614194236</v>
      </c>
      <c r="L249" s="81" t="s">
        <v>47</v>
      </c>
      <c r="M249" s="81">
        <v>20638</v>
      </c>
      <c r="N249" s="93" t="s">
        <v>3383</v>
      </c>
    </row>
    <row r="250" spans="1:14" x14ac:dyDescent="0.3">
      <c r="A250" s="91">
        <v>275531</v>
      </c>
      <c r="B250" s="81" t="s">
        <v>976</v>
      </c>
      <c r="C250" s="81" t="s">
        <v>47</v>
      </c>
      <c r="D250" s="81" t="s">
        <v>3614</v>
      </c>
      <c r="E250" s="92">
        <v>10443</v>
      </c>
      <c r="F250" s="81" t="s">
        <v>2793</v>
      </c>
      <c r="G250" s="92" t="s">
        <v>977</v>
      </c>
      <c r="H250" s="81" t="s">
        <v>85</v>
      </c>
      <c r="I250" s="81" t="s">
        <v>978</v>
      </c>
      <c r="J250" s="94"/>
      <c r="K250" s="94" t="s">
        <v>979</v>
      </c>
      <c r="L250" s="81" t="s">
        <v>47</v>
      </c>
      <c r="M250" s="81">
        <v>25413</v>
      </c>
      <c r="N250" s="93" t="s">
        <v>100</v>
      </c>
    </row>
    <row r="251" spans="1:14" x14ac:dyDescent="0.3">
      <c r="A251" s="91">
        <v>180595</v>
      </c>
      <c r="B251" s="81" t="s">
        <v>980</v>
      </c>
      <c r="C251" s="81" t="s">
        <v>47</v>
      </c>
      <c r="D251" s="81" t="s">
        <v>3631</v>
      </c>
      <c r="E251" s="92">
        <v>10447</v>
      </c>
      <c r="F251" s="81" t="s">
        <v>2794</v>
      </c>
      <c r="G251" s="92" t="s">
        <v>981</v>
      </c>
      <c r="H251" s="81" t="s">
        <v>260</v>
      </c>
      <c r="I251" s="81" t="s">
        <v>982</v>
      </c>
      <c r="J251" s="81" t="s">
        <v>984</v>
      </c>
      <c r="K251" s="94" t="s">
        <v>983</v>
      </c>
      <c r="L251" s="81" t="s">
        <v>47</v>
      </c>
      <c r="M251" s="81">
        <v>27527</v>
      </c>
      <c r="N251" s="93" t="s">
        <v>199</v>
      </c>
    </row>
    <row r="252" spans="1:14" x14ac:dyDescent="0.3">
      <c r="A252" s="91">
        <v>110828</v>
      </c>
      <c r="B252" s="81" t="s">
        <v>986</v>
      </c>
      <c r="C252" s="81" t="s">
        <v>47</v>
      </c>
      <c r="D252" s="81" t="s">
        <v>3631</v>
      </c>
      <c r="E252" s="92">
        <v>10447</v>
      </c>
      <c r="F252" s="81" t="s">
        <v>3670</v>
      </c>
      <c r="G252" s="92" t="s">
        <v>333</v>
      </c>
      <c r="H252" s="81" t="s">
        <v>334</v>
      </c>
      <c r="I252" s="81" t="s">
        <v>987</v>
      </c>
      <c r="J252" s="81" t="s">
        <v>988</v>
      </c>
      <c r="K252" s="94"/>
      <c r="L252" s="81" t="s">
        <v>47</v>
      </c>
      <c r="M252" s="81">
        <v>21529</v>
      </c>
      <c r="N252" s="93" t="s">
        <v>989</v>
      </c>
    </row>
    <row r="253" spans="1:14" x14ac:dyDescent="0.3">
      <c r="A253" s="91">
        <v>264089</v>
      </c>
      <c r="B253" s="81" t="s">
        <v>990</v>
      </c>
      <c r="C253" s="81" t="s">
        <v>47</v>
      </c>
      <c r="D253" s="81" t="s">
        <v>3299</v>
      </c>
      <c r="E253" s="92">
        <v>10435</v>
      </c>
      <c r="F253" s="81" t="s">
        <v>3671</v>
      </c>
      <c r="G253" s="92" t="s">
        <v>3672</v>
      </c>
      <c r="H253" s="81" t="s">
        <v>52</v>
      </c>
      <c r="I253" s="81" t="s">
        <v>992</v>
      </c>
      <c r="J253" s="81"/>
      <c r="K253" s="94" t="s">
        <v>993</v>
      </c>
      <c r="L253" s="81" t="s">
        <v>47</v>
      </c>
      <c r="M253" s="81">
        <v>24373</v>
      </c>
      <c r="N253" s="93" t="s">
        <v>289</v>
      </c>
    </row>
    <row r="254" spans="1:14" x14ac:dyDescent="0.3">
      <c r="A254" s="91">
        <v>111045</v>
      </c>
      <c r="B254" s="81" t="s">
        <v>994</v>
      </c>
      <c r="C254" s="81" t="s">
        <v>47</v>
      </c>
      <c r="D254" s="81" t="s">
        <v>3620</v>
      </c>
      <c r="E254" s="92">
        <v>10510</v>
      </c>
      <c r="F254" s="81" t="s">
        <v>2795</v>
      </c>
      <c r="G254" s="92" t="s">
        <v>995</v>
      </c>
      <c r="H254" s="81" t="s">
        <v>226</v>
      </c>
      <c r="I254" s="81" t="s">
        <v>996</v>
      </c>
      <c r="J254" s="81" t="s">
        <v>997</v>
      </c>
      <c r="K254" s="94">
        <v>612945216</v>
      </c>
      <c r="L254" s="81" t="s">
        <v>47</v>
      </c>
      <c r="M254" s="81">
        <v>19542</v>
      </c>
      <c r="N254" s="93" t="s">
        <v>126</v>
      </c>
    </row>
    <row r="255" spans="1:14" x14ac:dyDescent="0.3">
      <c r="A255" s="91">
        <v>140653</v>
      </c>
      <c r="B255" s="81" t="s">
        <v>998</v>
      </c>
      <c r="C255" s="81" t="s">
        <v>47</v>
      </c>
      <c r="D255" s="81" t="s">
        <v>3608</v>
      </c>
      <c r="E255" s="92">
        <v>10519</v>
      </c>
      <c r="F255" s="81" t="s">
        <v>2796</v>
      </c>
      <c r="G255" s="92" t="s">
        <v>999</v>
      </c>
      <c r="H255" s="81" t="s">
        <v>187</v>
      </c>
      <c r="I255" s="81" t="s">
        <v>1000</v>
      </c>
      <c r="J255" s="94"/>
      <c r="K255" s="94" t="s">
        <v>1001</v>
      </c>
      <c r="L255" s="81" t="s">
        <v>47</v>
      </c>
      <c r="M255" s="81">
        <v>26507</v>
      </c>
      <c r="N255" s="93" t="s">
        <v>1002</v>
      </c>
    </row>
    <row r="256" spans="1:14" x14ac:dyDescent="0.3">
      <c r="A256" s="91">
        <v>386030</v>
      </c>
      <c r="B256" s="81" t="s">
        <v>3384</v>
      </c>
      <c r="C256" s="81" t="s">
        <v>47</v>
      </c>
      <c r="D256" s="81" t="s">
        <v>3608</v>
      </c>
      <c r="E256" s="92">
        <v>10519</v>
      </c>
      <c r="F256" s="81" t="s">
        <v>3385</v>
      </c>
      <c r="G256" s="92" t="s">
        <v>3353</v>
      </c>
      <c r="H256" s="81" t="s">
        <v>187</v>
      </c>
      <c r="I256" s="81" t="s">
        <v>3386</v>
      </c>
      <c r="J256" s="94"/>
      <c r="K256" s="94" t="s">
        <v>3387</v>
      </c>
      <c r="L256" s="81" t="s">
        <v>47</v>
      </c>
      <c r="M256" s="81">
        <v>17839</v>
      </c>
      <c r="N256" s="93" t="s">
        <v>3388</v>
      </c>
    </row>
    <row r="257" spans="1:14" x14ac:dyDescent="0.3">
      <c r="A257" s="91">
        <v>384033</v>
      </c>
      <c r="B257" s="81" t="s">
        <v>1004</v>
      </c>
      <c r="C257" s="81" t="s">
        <v>47</v>
      </c>
      <c r="D257" s="81" t="s">
        <v>3613</v>
      </c>
      <c r="E257" s="92">
        <v>10513</v>
      </c>
      <c r="F257" s="81" t="s">
        <v>2797</v>
      </c>
      <c r="G257" s="92" t="s">
        <v>1005</v>
      </c>
      <c r="H257" s="81" t="s">
        <v>222</v>
      </c>
      <c r="I257" s="81" t="s">
        <v>1006</v>
      </c>
      <c r="J257" s="94"/>
      <c r="K257" s="94">
        <v>623506799</v>
      </c>
      <c r="L257" s="81" t="s">
        <v>47</v>
      </c>
      <c r="M257" s="81">
        <v>18536</v>
      </c>
      <c r="N257" s="93" t="s">
        <v>1007</v>
      </c>
    </row>
    <row r="258" spans="1:14" x14ac:dyDescent="0.3">
      <c r="A258" s="91">
        <v>273363</v>
      </c>
      <c r="B258" s="81" t="s">
        <v>1008</v>
      </c>
      <c r="C258" s="81" t="s">
        <v>47</v>
      </c>
      <c r="D258" s="81" t="s">
        <v>3620</v>
      </c>
      <c r="E258" s="92">
        <v>10510</v>
      </c>
      <c r="F258" s="81" t="s">
        <v>2798</v>
      </c>
      <c r="G258" s="92" t="s">
        <v>1009</v>
      </c>
      <c r="H258" s="81" t="s">
        <v>222</v>
      </c>
      <c r="I258" s="81" t="s">
        <v>1010</v>
      </c>
      <c r="J258" s="81" t="s">
        <v>1012</v>
      </c>
      <c r="K258" s="94" t="s">
        <v>1011</v>
      </c>
      <c r="L258" s="81" t="s">
        <v>47</v>
      </c>
      <c r="M258" s="81">
        <v>18582</v>
      </c>
      <c r="N258" s="93" t="s">
        <v>544</v>
      </c>
    </row>
    <row r="259" spans="1:14" x14ac:dyDescent="0.3">
      <c r="A259" s="91">
        <v>273363</v>
      </c>
      <c r="B259" s="81" t="s">
        <v>1008</v>
      </c>
      <c r="C259" s="81" t="s">
        <v>47</v>
      </c>
      <c r="D259" s="81" t="s">
        <v>3611</v>
      </c>
      <c r="E259" s="92">
        <v>11985</v>
      </c>
      <c r="F259" s="81" t="s">
        <v>2798</v>
      </c>
      <c r="G259" s="92" t="s">
        <v>1009</v>
      </c>
      <c r="H259" s="81" t="s">
        <v>222</v>
      </c>
      <c r="I259" s="81" t="s">
        <v>1010</v>
      </c>
      <c r="J259" s="94" t="s">
        <v>1012</v>
      </c>
      <c r="K259" s="94" t="s">
        <v>1011</v>
      </c>
      <c r="L259" s="81" t="s">
        <v>47</v>
      </c>
      <c r="M259" s="81">
        <v>18582</v>
      </c>
      <c r="N259" s="93" t="s">
        <v>544</v>
      </c>
    </row>
    <row r="260" spans="1:14" x14ac:dyDescent="0.3">
      <c r="A260" s="91">
        <v>228221</v>
      </c>
      <c r="B260" s="81" t="s">
        <v>1013</v>
      </c>
      <c r="C260" s="81" t="s">
        <v>47</v>
      </c>
      <c r="D260" s="81" t="s">
        <v>3620</v>
      </c>
      <c r="E260" s="92">
        <v>10510</v>
      </c>
      <c r="F260" s="81" t="s">
        <v>2799</v>
      </c>
      <c r="G260" s="92" t="s">
        <v>2800</v>
      </c>
      <c r="H260" s="81" t="s">
        <v>187</v>
      </c>
      <c r="I260" s="81" t="s">
        <v>1015</v>
      </c>
      <c r="J260" s="81"/>
      <c r="K260" s="94">
        <v>642042825</v>
      </c>
      <c r="L260" s="81" t="s">
        <v>47</v>
      </c>
      <c r="M260" s="81">
        <v>34754</v>
      </c>
      <c r="N260" s="93" t="s">
        <v>19</v>
      </c>
    </row>
    <row r="261" spans="1:14" x14ac:dyDescent="0.3">
      <c r="A261" s="91">
        <v>124088</v>
      </c>
      <c r="B261" s="81" t="s">
        <v>1016</v>
      </c>
      <c r="C261" s="81" t="s">
        <v>47</v>
      </c>
      <c r="D261" s="81" t="s">
        <v>3613</v>
      </c>
      <c r="E261" s="92">
        <v>10513</v>
      </c>
      <c r="F261" s="81" t="s">
        <v>3673</v>
      </c>
      <c r="G261" s="92" t="s">
        <v>1017</v>
      </c>
      <c r="H261" s="81" t="s">
        <v>74</v>
      </c>
      <c r="I261" s="81" t="s">
        <v>1018</v>
      </c>
      <c r="J261" s="81" t="s">
        <v>1020</v>
      </c>
      <c r="K261" s="94" t="s">
        <v>1019</v>
      </c>
      <c r="L261" s="81" t="s">
        <v>47</v>
      </c>
      <c r="M261" s="81">
        <v>23126</v>
      </c>
      <c r="N261" s="93" t="s">
        <v>105</v>
      </c>
    </row>
    <row r="262" spans="1:14" x14ac:dyDescent="0.3">
      <c r="A262" s="91">
        <v>201090</v>
      </c>
      <c r="B262" s="81" t="s">
        <v>1021</v>
      </c>
      <c r="C262" s="81" t="s">
        <v>47</v>
      </c>
      <c r="D262" s="81" t="s">
        <v>3613</v>
      </c>
      <c r="E262" s="92">
        <v>10513</v>
      </c>
      <c r="F262" s="81" t="s">
        <v>2801</v>
      </c>
      <c r="G262" s="92" t="s">
        <v>752</v>
      </c>
      <c r="H262" s="81" t="s">
        <v>222</v>
      </c>
      <c r="I262" s="81" t="s">
        <v>1022</v>
      </c>
      <c r="J262" s="94"/>
      <c r="K262" s="94" t="s">
        <v>1023</v>
      </c>
      <c r="L262" s="81" t="s">
        <v>47</v>
      </c>
      <c r="M262" s="81">
        <v>27397</v>
      </c>
      <c r="N262" s="93" t="s">
        <v>1024</v>
      </c>
    </row>
    <row r="263" spans="1:14" x14ac:dyDescent="0.3">
      <c r="A263" s="91">
        <v>227046</v>
      </c>
      <c r="B263" s="81" t="s">
        <v>3389</v>
      </c>
      <c r="C263" s="81" t="s">
        <v>47</v>
      </c>
      <c r="D263" s="81" t="s">
        <v>3608</v>
      </c>
      <c r="E263" s="92">
        <v>10519</v>
      </c>
      <c r="F263" s="81" t="s">
        <v>3390</v>
      </c>
      <c r="G263" s="92" t="s">
        <v>3391</v>
      </c>
      <c r="H263" s="81" t="s">
        <v>187</v>
      </c>
      <c r="I263" s="81" t="s">
        <v>3392</v>
      </c>
      <c r="J263" s="81" t="s">
        <v>3393</v>
      </c>
      <c r="K263" s="94"/>
      <c r="L263" s="81" t="s">
        <v>47</v>
      </c>
      <c r="M263" s="81">
        <v>18246</v>
      </c>
      <c r="N263" s="93" t="s">
        <v>150</v>
      </c>
    </row>
    <row r="264" spans="1:14" x14ac:dyDescent="0.3">
      <c r="A264" s="91">
        <v>265778</v>
      </c>
      <c r="B264" s="81" t="s">
        <v>1025</v>
      </c>
      <c r="C264" s="81" t="s">
        <v>47</v>
      </c>
      <c r="D264" s="81" t="s">
        <v>3632</v>
      </c>
      <c r="E264" s="92">
        <v>10455</v>
      </c>
      <c r="F264" s="81" t="s">
        <v>2802</v>
      </c>
      <c r="G264" s="92" t="s">
        <v>1026</v>
      </c>
      <c r="H264" s="81" t="s">
        <v>260</v>
      </c>
      <c r="I264" s="81" t="s">
        <v>1027</v>
      </c>
      <c r="J264" s="81"/>
      <c r="K264" s="94" t="s">
        <v>1028</v>
      </c>
      <c r="L264" s="81" t="s">
        <v>47</v>
      </c>
      <c r="M264" s="81">
        <v>19767</v>
      </c>
      <c r="N264" s="93" t="s">
        <v>1029</v>
      </c>
    </row>
    <row r="265" spans="1:14" x14ac:dyDescent="0.3">
      <c r="A265" s="91">
        <v>125421</v>
      </c>
      <c r="B265" s="81" t="s">
        <v>1030</v>
      </c>
      <c r="C265" s="81" t="s">
        <v>93</v>
      </c>
      <c r="D265" s="81" t="s">
        <v>3633</v>
      </c>
      <c r="E265" s="92">
        <v>10521</v>
      </c>
      <c r="F265" s="81" t="s">
        <v>2803</v>
      </c>
      <c r="G265" s="92" t="s">
        <v>1031</v>
      </c>
      <c r="H265" s="81" t="s">
        <v>74</v>
      </c>
      <c r="I265" s="81" t="s">
        <v>1032</v>
      </c>
      <c r="J265" s="94" t="s">
        <v>1034</v>
      </c>
      <c r="K265" s="94" t="s">
        <v>1033</v>
      </c>
      <c r="L265" s="81" t="s">
        <v>93</v>
      </c>
      <c r="M265" s="81">
        <v>24737</v>
      </c>
      <c r="N265" s="93" t="s">
        <v>230</v>
      </c>
    </row>
    <row r="266" spans="1:14" x14ac:dyDescent="0.3">
      <c r="A266" s="91">
        <v>216506</v>
      </c>
      <c r="B266" s="81" t="s">
        <v>3394</v>
      </c>
      <c r="C266" s="81" t="s">
        <v>47</v>
      </c>
      <c r="D266" s="81" t="s">
        <v>3631</v>
      </c>
      <c r="E266" s="92">
        <v>10447</v>
      </c>
      <c r="F266" s="81" t="s">
        <v>3395</v>
      </c>
      <c r="G266" s="92" t="s">
        <v>3396</v>
      </c>
      <c r="H266" s="81" t="s">
        <v>260</v>
      </c>
      <c r="I266" s="81" t="s">
        <v>3397</v>
      </c>
      <c r="J266" s="81"/>
      <c r="K266" s="94">
        <v>655162468</v>
      </c>
      <c r="L266" s="81" t="s">
        <v>47</v>
      </c>
      <c r="M266" s="81">
        <v>14814</v>
      </c>
      <c r="N266" s="93" t="s">
        <v>244</v>
      </c>
    </row>
    <row r="267" spans="1:14" x14ac:dyDescent="0.3">
      <c r="A267" s="91">
        <v>162171</v>
      </c>
      <c r="B267" s="81" t="s">
        <v>1035</v>
      </c>
      <c r="C267" s="81" t="s">
        <v>47</v>
      </c>
      <c r="D267" s="81" t="s">
        <v>3624</v>
      </c>
      <c r="E267" s="92">
        <v>15749</v>
      </c>
      <c r="F267" s="81" t="s">
        <v>2804</v>
      </c>
      <c r="G267" s="92" t="s">
        <v>1036</v>
      </c>
      <c r="H267" s="81" t="s">
        <v>187</v>
      </c>
      <c r="I267" s="81" t="s">
        <v>1037</v>
      </c>
      <c r="J267" s="94" t="s">
        <v>1039</v>
      </c>
      <c r="K267" s="94" t="s">
        <v>1038</v>
      </c>
      <c r="L267" s="81" t="s">
        <v>47</v>
      </c>
      <c r="M267" s="81">
        <v>18174</v>
      </c>
      <c r="N267" s="93" t="s">
        <v>128</v>
      </c>
    </row>
    <row r="268" spans="1:14" x14ac:dyDescent="0.3">
      <c r="A268" s="91">
        <v>204503</v>
      </c>
      <c r="B268" s="81" t="s">
        <v>1040</v>
      </c>
      <c r="C268" s="81" t="s">
        <v>47</v>
      </c>
      <c r="D268" s="81" t="s">
        <v>3608</v>
      </c>
      <c r="E268" s="92">
        <v>10519</v>
      </c>
      <c r="F268" s="81" t="s">
        <v>2805</v>
      </c>
      <c r="G268" s="92" t="s">
        <v>1041</v>
      </c>
      <c r="H268" s="81" t="s">
        <v>222</v>
      </c>
      <c r="I268" s="81" t="s">
        <v>1042</v>
      </c>
      <c r="J268" s="81" t="s">
        <v>1043</v>
      </c>
      <c r="K268" s="94"/>
      <c r="L268" s="81" t="s">
        <v>47</v>
      </c>
      <c r="M268" s="81">
        <v>26124</v>
      </c>
      <c r="N268" s="93" t="s">
        <v>1044</v>
      </c>
    </row>
    <row r="269" spans="1:14" x14ac:dyDescent="0.3">
      <c r="A269" s="91">
        <v>179636</v>
      </c>
      <c r="B269" s="81" t="s">
        <v>1045</v>
      </c>
      <c r="C269" s="81" t="s">
        <v>47</v>
      </c>
      <c r="D269" s="81" t="s">
        <v>3608</v>
      </c>
      <c r="E269" s="92">
        <v>10519</v>
      </c>
      <c r="F269" s="81" t="s">
        <v>2806</v>
      </c>
      <c r="G269" s="92" t="s">
        <v>2807</v>
      </c>
      <c r="H269" s="81" t="s">
        <v>187</v>
      </c>
      <c r="I269" s="81" t="s">
        <v>1046</v>
      </c>
      <c r="J269" s="94"/>
      <c r="K269" s="94" t="s">
        <v>1047</v>
      </c>
      <c r="L269" s="81" t="s">
        <v>47</v>
      </c>
      <c r="M269" s="81">
        <v>27214</v>
      </c>
      <c r="N269" s="93" t="s">
        <v>1048</v>
      </c>
    </row>
    <row r="270" spans="1:14" x14ac:dyDescent="0.3">
      <c r="A270" s="91">
        <v>221230</v>
      </c>
      <c r="B270" s="81" t="s">
        <v>1049</v>
      </c>
      <c r="C270" s="81" t="s">
        <v>47</v>
      </c>
      <c r="D270" s="81" t="s">
        <v>3608</v>
      </c>
      <c r="E270" s="92">
        <v>10519</v>
      </c>
      <c r="F270" s="81" t="s">
        <v>2808</v>
      </c>
      <c r="G270" s="92" t="s">
        <v>1050</v>
      </c>
      <c r="H270" s="81" t="s">
        <v>187</v>
      </c>
      <c r="I270" s="81" t="s">
        <v>1051</v>
      </c>
      <c r="J270" s="81" t="s">
        <v>1052</v>
      </c>
      <c r="K270" s="94"/>
      <c r="L270" s="81" t="s">
        <v>47</v>
      </c>
      <c r="M270" s="81">
        <v>18017</v>
      </c>
      <c r="N270" s="93" t="s">
        <v>81</v>
      </c>
    </row>
    <row r="271" spans="1:14" x14ac:dyDescent="0.3">
      <c r="A271" s="91">
        <v>270913</v>
      </c>
      <c r="B271" s="81" t="s">
        <v>1053</v>
      </c>
      <c r="C271" s="81" t="s">
        <v>47</v>
      </c>
      <c r="D271" s="81" t="s">
        <v>3609</v>
      </c>
      <c r="E271" s="92">
        <v>15813</v>
      </c>
      <c r="F271" s="81" t="s">
        <v>2809</v>
      </c>
      <c r="G271" s="92" t="s">
        <v>1054</v>
      </c>
      <c r="H271" s="81" t="s">
        <v>52</v>
      </c>
      <c r="I271" s="81" t="s">
        <v>1055</v>
      </c>
      <c r="J271" s="81" t="s">
        <v>1056</v>
      </c>
      <c r="K271" s="94" t="s">
        <v>1057</v>
      </c>
      <c r="L271" s="81" t="s">
        <v>47</v>
      </c>
      <c r="M271" s="81">
        <v>24593</v>
      </c>
      <c r="N271" s="93" t="s">
        <v>81</v>
      </c>
    </row>
    <row r="272" spans="1:14" x14ac:dyDescent="0.3">
      <c r="A272" s="91">
        <v>202666</v>
      </c>
      <c r="B272" s="81" t="s">
        <v>1058</v>
      </c>
      <c r="C272" s="81" t="s">
        <v>47</v>
      </c>
      <c r="D272" s="81" t="s">
        <v>3653</v>
      </c>
      <c r="E272" s="92">
        <v>10446</v>
      </c>
      <c r="F272" s="81" t="s">
        <v>2810</v>
      </c>
      <c r="G272" s="92" t="s">
        <v>829</v>
      </c>
      <c r="H272" s="81" t="s">
        <v>85</v>
      </c>
      <c r="I272" s="81" t="s">
        <v>1059</v>
      </c>
      <c r="J272" s="81" t="s">
        <v>1061</v>
      </c>
      <c r="K272" s="94" t="s">
        <v>1060</v>
      </c>
      <c r="L272" s="81" t="s">
        <v>47</v>
      </c>
      <c r="M272" s="81">
        <v>22406</v>
      </c>
      <c r="N272" s="93" t="s">
        <v>88</v>
      </c>
    </row>
    <row r="273" spans="1:14" x14ac:dyDescent="0.3">
      <c r="A273" s="91">
        <v>389324</v>
      </c>
      <c r="B273" s="81" t="s">
        <v>3398</v>
      </c>
      <c r="C273" s="81" t="s">
        <v>47</v>
      </c>
      <c r="D273" s="81" t="s">
        <v>185</v>
      </c>
      <c r="E273" s="92">
        <v>10576</v>
      </c>
      <c r="F273" s="81" t="s">
        <v>3399</v>
      </c>
      <c r="G273" s="92" t="s">
        <v>2168</v>
      </c>
      <c r="H273" s="81" t="s">
        <v>298</v>
      </c>
      <c r="I273" s="81" t="s">
        <v>3400</v>
      </c>
      <c r="J273" s="94"/>
      <c r="K273" s="94">
        <v>653364499</v>
      </c>
      <c r="L273" s="81" t="s">
        <v>47</v>
      </c>
      <c r="M273" s="81">
        <v>23621</v>
      </c>
      <c r="N273" s="93" t="s">
        <v>476</v>
      </c>
    </row>
    <row r="274" spans="1:14" x14ac:dyDescent="0.3">
      <c r="A274" s="91">
        <v>221952</v>
      </c>
      <c r="B274" s="81" t="s">
        <v>1062</v>
      </c>
      <c r="C274" s="81" t="s">
        <v>47</v>
      </c>
      <c r="D274" s="81" t="s">
        <v>185</v>
      </c>
      <c r="E274" s="92">
        <v>10576</v>
      </c>
      <c r="F274" s="81" t="s">
        <v>2811</v>
      </c>
      <c r="G274" s="92" t="s">
        <v>1063</v>
      </c>
      <c r="H274" s="81" t="s">
        <v>298</v>
      </c>
      <c r="I274" s="81" t="s">
        <v>2812</v>
      </c>
      <c r="J274" s="81"/>
      <c r="K274" s="94" t="s">
        <v>1064</v>
      </c>
      <c r="L274" s="81" t="s">
        <v>47</v>
      </c>
      <c r="M274" s="81">
        <v>31356</v>
      </c>
      <c r="N274" s="93" t="s">
        <v>105</v>
      </c>
    </row>
    <row r="275" spans="1:14" x14ac:dyDescent="0.3">
      <c r="A275" s="91">
        <v>221979</v>
      </c>
      <c r="B275" s="81" t="s">
        <v>1065</v>
      </c>
      <c r="C275" s="81" t="s">
        <v>47</v>
      </c>
      <c r="D275" s="81" t="s">
        <v>185</v>
      </c>
      <c r="E275" s="92">
        <v>10576</v>
      </c>
      <c r="F275" s="81" t="s">
        <v>2813</v>
      </c>
      <c r="G275" s="92" t="s">
        <v>1066</v>
      </c>
      <c r="H275" s="81" t="s">
        <v>298</v>
      </c>
      <c r="I275" s="81" t="s">
        <v>1067</v>
      </c>
      <c r="J275" s="94"/>
      <c r="K275" s="94" t="s">
        <v>1068</v>
      </c>
      <c r="L275" s="81" t="s">
        <v>47</v>
      </c>
      <c r="M275" s="81">
        <v>30126</v>
      </c>
      <c r="N275" s="93" t="s">
        <v>460</v>
      </c>
    </row>
    <row r="276" spans="1:14" x14ac:dyDescent="0.3">
      <c r="A276" s="91">
        <v>111047</v>
      </c>
      <c r="B276" s="81" t="s">
        <v>1069</v>
      </c>
      <c r="C276" s="81" t="s">
        <v>47</v>
      </c>
      <c r="D276" s="81" t="s">
        <v>3633</v>
      </c>
      <c r="E276" s="92">
        <v>10521</v>
      </c>
      <c r="F276" s="81" t="s">
        <v>2814</v>
      </c>
      <c r="G276" s="92" t="s">
        <v>1070</v>
      </c>
      <c r="H276" s="81" t="s">
        <v>222</v>
      </c>
      <c r="I276" s="81" t="s">
        <v>1071</v>
      </c>
      <c r="J276" s="81"/>
      <c r="K276" s="94" t="s">
        <v>1072</v>
      </c>
      <c r="L276" s="81" t="s">
        <v>47</v>
      </c>
      <c r="M276" s="81">
        <v>16883</v>
      </c>
      <c r="N276" s="93" t="s">
        <v>472</v>
      </c>
    </row>
    <row r="277" spans="1:14" x14ac:dyDescent="0.3">
      <c r="A277" s="91">
        <v>388468</v>
      </c>
      <c r="B277" s="81" t="s">
        <v>3220</v>
      </c>
      <c r="C277" s="81" t="s">
        <v>47</v>
      </c>
      <c r="D277" s="81" t="s">
        <v>3612</v>
      </c>
      <c r="E277" s="92">
        <v>13482</v>
      </c>
      <c r="F277" s="81" t="s">
        <v>3401</v>
      </c>
      <c r="G277" s="92" t="s">
        <v>3402</v>
      </c>
      <c r="H277" s="81" t="s">
        <v>66</v>
      </c>
      <c r="I277" s="81" t="s">
        <v>3403</v>
      </c>
      <c r="J277" s="94"/>
      <c r="K277" s="94" t="s">
        <v>3404</v>
      </c>
      <c r="L277" s="81" t="s">
        <v>47</v>
      </c>
      <c r="M277" s="81">
        <v>22925</v>
      </c>
      <c r="N277" s="93" t="s">
        <v>126</v>
      </c>
    </row>
    <row r="278" spans="1:14" x14ac:dyDescent="0.3">
      <c r="A278" s="91">
        <v>149383</v>
      </c>
      <c r="B278" s="81" t="s">
        <v>1076</v>
      </c>
      <c r="C278" s="81" t="s">
        <v>47</v>
      </c>
      <c r="D278" s="81" t="s">
        <v>3620</v>
      </c>
      <c r="E278" s="92">
        <v>10510</v>
      </c>
      <c r="F278" s="81" t="s">
        <v>2815</v>
      </c>
      <c r="G278" s="92" t="s">
        <v>1077</v>
      </c>
      <c r="H278" s="81" t="s">
        <v>222</v>
      </c>
      <c r="I278" s="81" t="s">
        <v>1074</v>
      </c>
      <c r="J278" s="94"/>
      <c r="K278" s="94" t="s">
        <v>1078</v>
      </c>
      <c r="L278" s="81" t="s">
        <v>47</v>
      </c>
      <c r="M278" s="81">
        <v>25460</v>
      </c>
      <c r="N278" s="93" t="s">
        <v>1075</v>
      </c>
    </row>
    <row r="279" spans="1:14" x14ac:dyDescent="0.3">
      <c r="A279" s="91">
        <v>149383</v>
      </c>
      <c r="B279" s="81" t="s">
        <v>1076</v>
      </c>
      <c r="C279" s="81" t="s">
        <v>47</v>
      </c>
      <c r="D279" s="81" t="s">
        <v>3633</v>
      </c>
      <c r="E279" s="92">
        <v>10521</v>
      </c>
      <c r="F279" s="81" t="s">
        <v>2815</v>
      </c>
      <c r="G279" s="92" t="s">
        <v>1077</v>
      </c>
      <c r="H279" s="81" t="s">
        <v>222</v>
      </c>
      <c r="I279" s="81" t="s">
        <v>1074</v>
      </c>
      <c r="J279" s="81"/>
      <c r="K279" s="94" t="s">
        <v>1078</v>
      </c>
      <c r="L279" s="81" t="s">
        <v>47</v>
      </c>
      <c r="M279" s="81">
        <v>25460</v>
      </c>
      <c r="N279" s="93" t="s">
        <v>1075</v>
      </c>
    </row>
    <row r="280" spans="1:14" x14ac:dyDescent="0.3">
      <c r="A280" s="91">
        <v>123062</v>
      </c>
      <c r="B280" s="81" t="s">
        <v>1079</v>
      </c>
      <c r="C280" s="81" t="s">
        <v>47</v>
      </c>
      <c r="D280" s="81" t="s">
        <v>3653</v>
      </c>
      <c r="E280" s="92">
        <v>10446</v>
      </c>
      <c r="F280" s="81" t="s">
        <v>2816</v>
      </c>
      <c r="G280" s="92" t="s">
        <v>1080</v>
      </c>
      <c r="H280" s="81" t="s">
        <v>340</v>
      </c>
      <c r="I280" s="81" t="s">
        <v>1081</v>
      </c>
      <c r="J280" s="81" t="s">
        <v>1083</v>
      </c>
      <c r="K280" s="94" t="s">
        <v>1082</v>
      </c>
      <c r="L280" s="81" t="s">
        <v>47</v>
      </c>
      <c r="M280" s="81">
        <v>22981</v>
      </c>
      <c r="N280" s="93" t="s">
        <v>1084</v>
      </c>
    </row>
    <row r="281" spans="1:14" x14ac:dyDescent="0.3">
      <c r="A281" s="91">
        <v>207468</v>
      </c>
      <c r="B281" s="81" t="s">
        <v>1085</v>
      </c>
      <c r="C281" s="81" t="s">
        <v>47</v>
      </c>
      <c r="D281" s="81" t="s">
        <v>3615</v>
      </c>
      <c r="E281" s="92">
        <v>10512</v>
      </c>
      <c r="F281" s="81" t="s">
        <v>2817</v>
      </c>
      <c r="G281" s="92" t="s">
        <v>1086</v>
      </c>
      <c r="H281" s="81" t="s">
        <v>340</v>
      </c>
      <c r="I281" s="81" t="s">
        <v>1087</v>
      </c>
      <c r="J281" s="94" t="s">
        <v>1088</v>
      </c>
      <c r="K281" s="94" t="s">
        <v>1089</v>
      </c>
      <c r="L281" s="81" t="s">
        <v>47</v>
      </c>
      <c r="M281" s="81">
        <v>18144</v>
      </c>
      <c r="N281" s="93" t="s">
        <v>166</v>
      </c>
    </row>
    <row r="282" spans="1:14" x14ac:dyDescent="0.3">
      <c r="A282" s="91">
        <v>214656</v>
      </c>
      <c r="B282" s="81" t="s">
        <v>1090</v>
      </c>
      <c r="C282" s="81" t="s">
        <v>47</v>
      </c>
      <c r="D282" s="81" t="s">
        <v>3620</v>
      </c>
      <c r="E282" s="92">
        <v>10510</v>
      </c>
      <c r="F282" s="81" t="s">
        <v>2818</v>
      </c>
      <c r="G282" s="92" t="s">
        <v>2819</v>
      </c>
      <c r="H282" s="81" t="s">
        <v>222</v>
      </c>
      <c r="I282" s="81" t="s">
        <v>1091</v>
      </c>
      <c r="J282" s="81"/>
      <c r="K282" s="94" t="s">
        <v>1092</v>
      </c>
      <c r="L282" s="81" t="s">
        <v>47</v>
      </c>
      <c r="M282" s="81">
        <v>25635</v>
      </c>
      <c r="N282" s="93" t="s">
        <v>1093</v>
      </c>
    </row>
    <row r="283" spans="1:14" x14ac:dyDescent="0.3">
      <c r="A283" s="91">
        <v>144694</v>
      </c>
      <c r="B283" s="81" t="s">
        <v>1094</v>
      </c>
      <c r="C283" s="81" t="s">
        <v>47</v>
      </c>
      <c r="D283" s="81" t="s">
        <v>3616</v>
      </c>
      <c r="E283" s="92">
        <v>10517</v>
      </c>
      <c r="F283" s="81" t="s">
        <v>2820</v>
      </c>
      <c r="G283" s="92" t="s">
        <v>1095</v>
      </c>
      <c r="H283" s="81" t="s">
        <v>1096</v>
      </c>
      <c r="I283" s="81" t="s">
        <v>1097</v>
      </c>
      <c r="J283" s="81" t="s">
        <v>1098</v>
      </c>
      <c r="K283" s="94"/>
      <c r="L283" s="81" t="s">
        <v>47</v>
      </c>
      <c r="M283" s="81">
        <v>21753</v>
      </c>
      <c r="N283" s="93" t="s">
        <v>160</v>
      </c>
    </row>
    <row r="284" spans="1:14" x14ac:dyDescent="0.3">
      <c r="A284" s="91">
        <v>389313</v>
      </c>
      <c r="B284" s="81" t="s">
        <v>3405</v>
      </c>
      <c r="C284" s="81" t="s">
        <v>47</v>
      </c>
      <c r="D284" s="81" t="s">
        <v>3612</v>
      </c>
      <c r="E284" s="92">
        <v>13482</v>
      </c>
      <c r="F284" s="81" t="s">
        <v>3406</v>
      </c>
      <c r="G284" s="92" t="s">
        <v>3407</v>
      </c>
      <c r="H284" s="81" t="s">
        <v>3408</v>
      </c>
      <c r="I284" s="81" t="s">
        <v>3409</v>
      </c>
      <c r="J284" s="94"/>
      <c r="K284" s="94">
        <v>637172969</v>
      </c>
      <c r="L284" s="81" t="s">
        <v>47</v>
      </c>
      <c r="M284" s="81">
        <v>22304</v>
      </c>
      <c r="N284" s="93" t="s">
        <v>1075</v>
      </c>
    </row>
    <row r="285" spans="1:14" x14ac:dyDescent="0.3">
      <c r="A285" s="91">
        <v>386590</v>
      </c>
      <c r="B285" s="81" t="s">
        <v>1099</v>
      </c>
      <c r="C285" s="81" t="s">
        <v>47</v>
      </c>
      <c r="D285" s="81" t="s">
        <v>3612</v>
      </c>
      <c r="E285" s="92">
        <v>13482</v>
      </c>
      <c r="F285" s="81" t="s">
        <v>2822</v>
      </c>
      <c r="G285" s="92" t="s">
        <v>1100</v>
      </c>
      <c r="H285" s="81" t="s">
        <v>66</v>
      </c>
      <c r="I285" s="81" t="s">
        <v>1101</v>
      </c>
      <c r="J285" s="81"/>
      <c r="K285" s="94" t="s">
        <v>3674</v>
      </c>
      <c r="L285" s="81" t="s">
        <v>47</v>
      </c>
      <c r="M285" s="81">
        <v>40046</v>
      </c>
      <c r="N285" s="93" t="s">
        <v>19</v>
      </c>
    </row>
    <row r="286" spans="1:14" x14ac:dyDescent="0.3">
      <c r="A286" s="91">
        <v>223968</v>
      </c>
      <c r="B286" s="81" t="s">
        <v>1102</v>
      </c>
      <c r="C286" s="81" t="s">
        <v>47</v>
      </c>
      <c r="D286" s="81" t="s">
        <v>3612</v>
      </c>
      <c r="E286" s="92">
        <v>13482</v>
      </c>
      <c r="F286" s="81" t="s">
        <v>2822</v>
      </c>
      <c r="G286" s="92" t="s">
        <v>1100</v>
      </c>
      <c r="H286" s="81" t="s">
        <v>66</v>
      </c>
      <c r="I286" s="81" t="s">
        <v>1103</v>
      </c>
      <c r="J286" s="94" t="s">
        <v>1105</v>
      </c>
      <c r="K286" s="94" t="s">
        <v>1104</v>
      </c>
      <c r="L286" s="81" t="s">
        <v>47</v>
      </c>
      <c r="M286" s="81">
        <v>28709</v>
      </c>
      <c r="N286" s="93" t="s">
        <v>160</v>
      </c>
    </row>
    <row r="287" spans="1:14" x14ac:dyDescent="0.3">
      <c r="A287" s="91">
        <v>237153</v>
      </c>
      <c r="B287" s="81" t="s">
        <v>1106</v>
      </c>
      <c r="C287" s="81" t="s">
        <v>93</v>
      </c>
      <c r="D287" s="81" t="s">
        <v>3612</v>
      </c>
      <c r="E287" s="92">
        <v>13482</v>
      </c>
      <c r="F287" s="81" t="s">
        <v>2822</v>
      </c>
      <c r="G287" s="92" t="s">
        <v>1100</v>
      </c>
      <c r="H287" s="81" t="s">
        <v>66</v>
      </c>
      <c r="I287" s="81" t="s">
        <v>1103</v>
      </c>
      <c r="J287" s="94" t="s">
        <v>1105</v>
      </c>
      <c r="K287" s="94" t="s">
        <v>1107</v>
      </c>
      <c r="L287" s="81" t="s">
        <v>93</v>
      </c>
      <c r="M287" s="81">
        <v>27783</v>
      </c>
      <c r="N287" s="93" t="s">
        <v>100</v>
      </c>
    </row>
    <row r="288" spans="1:14" x14ac:dyDescent="0.3">
      <c r="A288" s="91">
        <v>225392</v>
      </c>
      <c r="B288" s="81" t="s">
        <v>1108</v>
      </c>
      <c r="C288" s="81" t="s">
        <v>47</v>
      </c>
      <c r="D288" s="81" t="s">
        <v>3268</v>
      </c>
      <c r="E288" s="92">
        <v>10438</v>
      </c>
      <c r="F288" s="81" t="s">
        <v>2823</v>
      </c>
      <c r="G288" s="92" t="s">
        <v>1109</v>
      </c>
      <c r="H288" s="81" t="s">
        <v>757</v>
      </c>
      <c r="I288" s="81" t="s">
        <v>1110</v>
      </c>
      <c r="J288" s="94" t="s">
        <v>1111</v>
      </c>
      <c r="K288" s="94" t="s">
        <v>1112</v>
      </c>
      <c r="L288" s="81" t="s">
        <v>47</v>
      </c>
      <c r="M288" s="81">
        <v>19100</v>
      </c>
      <c r="N288" s="93" t="s">
        <v>1113</v>
      </c>
    </row>
    <row r="289" spans="1:14" x14ac:dyDescent="0.3">
      <c r="A289" s="91">
        <v>143477</v>
      </c>
      <c r="B289" s="81" t="s">
        <v>1114</v>
      </c>
      <c r="C289" s="81" t="s">
        <v>47</v>
      </c>
      <c r="D289" s="81" t="s">
        <v>3611</v>
      </c>
      <c r="E289" s="92">
        <v>11985</v>
      </c>
      <c r="F289" s="81" t="s">
        <v>2824</v>
      </c>
      <c r="G289" s="92" t="s">
        <v>130</v>
      </c>
      <c r="H289" s="81" t="s">
        <v>58</v>
      </c>
      <c r="I289" s="81" t="s">
        <v>1115</v>
      </c>
      <c r="J289" s="81" t="s">
        <v>1117</v>
      </c>
      <c r="K289" s="94" t="s">
        <v>1116</v>
      </c>
      <c r="L289" s="81" t="s">
        <v>47</v>
      </c>
      <c r="M289" s="81">
        <v>18564</v>
      </c>
      <c r="N289" s="93" t="s">
        <v>1118</v>
      </c>
    </row>
    <row r="290" spans="1:14" x14ac:dyDescent="0.3">
      <c r="A290" s="91">
        <v>271406</v>
      </c>
      <c r="B290" s="81" t="s">
        <v>1120</v>
      </c>
      <c r="C290" s="81" t="s">
        <v>93</v>
      </c>
      <c r="D290" s="81" t="s">
        <v>3299</v>
      </c>
      <c r="E290" s="92">
        <v>10435</v>
      </c>
      <c r="F290" s="81" t="s">
        <v>2825</v>
      </c>
      <c r="G290" s="92" t="s">
        <v>991</v>
      </c>
      <c r="H290" s="81" t="s">
        <v>334</v>
      </c>
      <c r="I290" s="81" t="s">
        <v>3410</v>
      </c>
      <c r="J290" s="81"/>
      <c r="K290" s="94" t="s">
        <v>1121</v>
      </c>
      <c r="L290" s="81" t="s">
        <v>93</v>
      </c>
      <c r="M290" s="81">
        <v>23086</v>
      </c>
      <c r="N290" s="93" t="s">
        <v>149</v>
      </c>
    </row>
    <row r="291" spans="1:14" x14ac:dyDescent="0.3">
      <c r="A291" s="91">
        <v>181629</v>
      </c>
      <c r="B291" s="81" t="s">
        <v>1122</v>
      </c>
      <c r="C291" s="81" t="s">
        <v>47</v>
      </c>
      <c r="D291" s="81" t="s">
        <v>3268</v>
      </c>
      <c r="E291" s="92">
        <v>10438</v>
      </c>
      <c r="F291" s="81" t="s">
        <v>2826</v>
      </c>
      <c r="G291" s="92" t="s">
        <v>1123</v>
      </c>
      <c r="H291" s="81" t="s">
        <v>177</v>
      </c>
      <c r="I291" s="81" t="s">
        <v>1124</v>
      </c>
      <c r="J291" s="94" t="s">
        <v>1125</v>
      </c>
      <c r="K291" s="94"/>
      <c r="L291" s="81" t="s">
        <v>47</v>
      </c>
      <c r="M291" s="81">
        <v>17605</v>
      </c>
      <c r="N291" s="93" t="s">
        <v>128</v>
      </c>
    </row>
    <row r="292" spans="1:14" x14ac:dyDescent="0.3">
      <c r="A292" s="91">
        <v>278975</v>
      </c>
      <c r="B292" s="81" t="s">
        <v>1126</v>
      </c>
      <c r="C292" s="81" t="s">
        <v>47</v>
      </c>
      <c r="D292" s="81" t="s">
        <v>3268</v>
      </c>
      <c r="E292" s="92">
        <v>10438</v>
      </c>
      <c r="F292" s="81" t="s">
        <v>2827</v>
      </c>
      <c r="G292" s="92" t="s">
        <v>1127</v>
      </c>
      <c r="H292" s="81" t="s">
        <v>52</v>
      </c>
      <c r="I292" s="81" t="s">
        <v>1128</v>
      </c>
      <c r="J292" s="81"/>
      <c r="K292" s="94" t="s">
        <v>1129</v>
      </c>
      <c r="L292" s="81" t="s">
        <v>47</v>
      </c>
      <c r="M292" s="81">
        <v>16784</v>
      </c>
      <c r="N292" s="93" t="s">
        <v>88</v>
      </c>
    </row>
    <row r="293" spans="1:14" x14ac:dyDescent="0.3">
      <c r="A293" s="91">
        <v>206131</v>
      </c>
      <c r="B293" s="81" t="s">
        <v>1130</v>
      </c>
      <c r="C293" s="81" t="s">
        <v>47</v>
      </c>
      <c r="D293" s="81" t="s">
        <v>185</v>
      </c>
      <c r="E293" s="92">
        <v>10576</v>
      </c>
      <c r="F293" s="81" t="s">
        <v>2828</v>
      </c>
      <c r="G293" s="92" t="s">
        <v>903</v>
      </c>
      <c r="H293" s="81" t="s">
        <v>298</v>
      </c>
      <c r="I293" s="81" t="s">
        <v>1131</v>
      </c>
      <c r="J293" s="81"/>
      <c r="K293" s="94" t="s">
        <v>1132</v>
      </c>
      <c r="L293" s="81" t="s">
        <v>47</v>
      </c>
      <c r="M293" s="81">
        <v>30254</v>
      </c>
      <c r="N293" s="93" t="s">
        <v>105</v>
      </c>
    </row>
    <row r="294" spans="1:14" x14ac:dyDescent="0.3">
      <c r="A294" s="91">
        <v>246740</v>
      </c>
      <c r="B294" s="81" t="s">
        <v>1133</v>
      </c>
      <c r="C294" s="81" t="s">
        <v>47</v>
      </c>
      <c r="D294" s="81" t="s">
        <v>3610</v>
      </c>
      <c r="E294" s="92">
        <v>12816</v>
      </c>
      <c r="F294" s="81" t="s">
        <v>2829</v>
      </c>
      <c r="G294" s="92" t="s">
        <v>1134</v>
      </c>
      <c r="H294" s="81" t="s">
        <v>52</v>
      </c>
      <c r="I294" s="81" t="s">
        <v>1135</v>
      </c>
      <c r="J294" s="81" t="s">
        <v>1136</v>
      </c>
      <c r="K294" s="94"/>
      <c r="L294" s="81" t="s">
        <v>47</v>
      </c>
      <c r="M294" s="81">
        <v>22138</v>
      </c>
      <c r="N294" s="82" t="s">
        <v>166</v>
      </c>
    </row>
    <row r="295" spans="1:14" x14ac:dyDescent="0.3">
      <c r="A295" s="91">
        <v>183518</v>
      </c>
      <c r="B295" s="81" t="s">
        <v>1137</v>
      </c>
      <c r="C295" s="81" t="s">
        <v>47</v>
      </c>
      <c r="D295" s="81" t="s">
        <v>3631</v>
      </c>
      <c r="E295" s="92">
        <v>10447</v>
      </c>
      <c r="F295" s="81" t="s">
        <v>2830</v>
      </c>
      <c r="G295" s="92" t="s">
        <v>1138</v>
      </c>
      <c r="H295" s="81" t="s">
        <v>260</v>
      </c>
      <c r="I295" s="81" t="s">
        <v>1139</v>
      </c>
      <c r="J295" s="94" t="s">
        <v>1140</v>
      </c>
      <c r="K295" s="94"/>
      <c r="L295" s="81" t="s">
        <v>47</v>
      </c>
      <c r="M295" s="81">
        <v>14275</v>
      </c>
      <c r="N295" s="93" t="s">
        <v>128</v>
      </c>
    </row>
    <row r="296" spans="1:14" x14ac:dyDescent="0.3">
      <c r="A296" s="91">
        <v>244190</v>
      </c>
      <c r="B296" s="81" t="s">
        <v>1141</v>
      </c>
      <c r="C296" s="81" t="s">
        <v>47</v>
      </c>
      <c r="D296" s="81" t="s">
        <v>3612</v>
      </c>
      <c r="E296" s="92">
        <v>13482</v>
      </c>
      <c r="F296" s="81" t="s">
        <v>2831</v>
      </c>
      <c r="G296" s="92" t="s">
        <v>1142</v>
      </c>
      <c r="H296" s="81" t="s">
        <v>1143</v>
      </c>
      <c r="I296" s="81" t="s">
        <v>1144</v>
      </c>
      <c r="J296" s="94"/>
      <c r="K296" s="94" t="s">
        <v>1145</v>
      </c>
      <c r="L296" s="81" t="s">
        <v>47</v>
      </c>
      <c r="M296" s="81">
        <v>24009</v>
      </c>
      <c r="N296" s="93" t="s">
        <v>126</v>
      </c>
    </row>
    <row r="297" spans="1:14" x14ac:dyDescent="0.3">
      <c r="A297" s="91">
        <v>383941</v>
      </c>
      <c r="B297" s="81" t="s">
        <v>1146</v>
      </c>
      <c r="C297" s="81" t="s">
        <v>47</v>
      </c>
      <c r="D297" s="81" t="s">
        <v>3612</v>
      </c>
      <c r="E297" s="92">
        <v>13482</v>
      </c>
      <c r="F297" s="81" t="s">
        <v>2832</v>
      </c>
      <c r="G297" s="92" t="s">
        <v>1147</v>
      </c>
      <c r="H297" s="81" t="s">
        <v>66</v>
      </c>
      <c r="I297" s="81" t="s">
        <v>1148</v>
      </c>
      <c r="J297" s="81"/>
      <c r="K297" s="94">
        <v>622374389</v>
      </c>
      <c r="L297" s="81" t="s">
        <v>47</v>
      </c>
      <c r="M297" s="81">
        <v>18493</v>
      </c>
      <c r="N297" s="93" t="s">
        <v>25</v>
      </c>
    </row>
    <row r="298" spans="1:14" x14ac:dyDescent="0.3">
      <c r="A298" s="91">
        <v>246266</v>
      </c>
      <c r="B298" s="81" t="s">
        <v>1149</v>
      </c>
      <c r="C298" s="81" t="s">
        <v>47</v>
      </c>
      <c r="D298" s="81" t="s">
        <v>3608</v>
      </c>
      <c r="E298" s="92">
        <v>10519</v>
      </c>
      <c r="F298" s="81" t="s">
        <v>2833</v>
      </c>
      <c r="G298" s="92" t="s">
        <v>1150</v>
      </c>
      <c r="H298" s="81" t="s">
        <v>187</v>
      </c>
      <c r="I298" s="81" t="s">
        <v>1151</v>
      </c>
      <c r="J298" s="94"/>
      <c r="K298" s="94" t="s">
        <v>1152</v>
      </c>
      <c r="L298" s="81" t="s">
        <v>47</v>
      </c>
      <c r="M298" s="81">
        <v>18309</v>
      </c>
      <c r="N298" s="93" t="s">
        <v>88</v>
      </c>
    </row>
    <row r="299" spans="1:14" x14ac:dyDescent="0.3">
      <c r="A299" s="91">
        <v>387789</v>
      </c>
      <c r="B299" s="81" t="s">
        <v>3411</v>
      </c>
      <c r="C299" s="81" t="s">
        <v>47</v>
      </c>
      <c r="D299" s="81" t="s">
        <v>3608</v>
      </c>
      <c r="E299" s="92">
        <v>10519</v>
      </c>
      <c r="F299" s="81" t="s">
        <v>3412</v>
      </c>
      <c r="G299" s="92">
        <v>46397</v>
      </c>
      <c r="H299" s="81" t="s">
        <v>3119</v>
      </c>
      <c r="I299" s="81" t="s">
        <v>3413</v>
      </c>
      <c r="J299" s="81" t="s">
        <v>3414</v>
      </c>
      <c r="K299" s="94"/>
      <c r="L299" s="81" t="s">
        <v>47</v>
      </c>
      <c r="M299" s="81">
        <v>15557</v>
      </c>
      <c r="N299" s="93" t="s">
        <v>549</v>
      </c>
    </row>
    <row r="300" spans="1:14" x14ac:dyDescent="0.3">
      <c r="A300" s="91">
        <v>140827</v>
      </c>
      <c r="B300" s="81" t="s">
        <v>1153</v>
      </c>
      <c r="C300" s="81" t="s">
        <v>47</v>
      </c>
      <c r="D300" s="81" t="s">
        <v>3617</v>
      </c>
      <c r="E300" s="92">
        <v>11216</v>
      </c>
      <c r="F300" s="81" t="s">
        <v>2834</v>
      </c>
      <c r="G300" s="92" t="s">
        <v>1154</v>
      </c>
      <c r="H300" s="81" t="s">
        <v>112</v>
      </c>
      <c r="I300" s="81" t="s">
        <v>1155</v>
      </c>
      <c r="J300" s="94" t="s">
        <v>1157</v>
      </c>
      <c r="K300" s="94" t="s">
        <v>1156</v>
      </c>
      <c r="L300" s="81" t="s">
        <v>47</v>
      </c>
      <c r="M300" s="81">
        <v>25493</v>
      </c>
      <c r="N300" s="93" t="s">
        <v>596</v>
      </c>
    </row>
    <row r="301" spans="1:14" x14ac:dyDescent="0.3">
      <c r="A301" s="91">
        <v>110820</v>
      </c>
      <c r="B301" s="81" t="s">
        <v>1158</v>
      </c>
      <c r="C301" s="81" t="s">
        <v>47</v>
      </c>
      <c r="D301" s="81" t="s">
        <v>3610</v>
      </c>
      <c r="E301" s="92">
        <v>12816</v>
      </c>
      <c r="F301" s="81" t="s">
        <v>2835</v>
      </c>
      <c r="G301" s="92" t="s">
        <v>1159</v>
      </c>
      <c r="H301" s="81" t="s">
        <v>52</v>
      </c>
      <c r="I301" s="81" t="s">
        <v>1160</v>
      </c>
      <c r="J301" s="94" t="s">
        <v>1162</v>
      </c>
      <c r="K301" s="94" t="s">
        <v>1161</v>
      </c>
      <c r="L301" s="81" t="s">
        <v>47</v>
      </c>
      <c r="M301" s="81">
        <v>20757</v>
      </c>
      <c r="N301" s="93" t="s">
        <v>88</v>
      </c>
    </row>
    <row r="302" spans="1:14" x14ac:dyDescent="0.3">
      <c r="A302" s="91">
        <v>165654</v>
      </c>
      <c r="B302" s="81" t="s">
        <v>1163</v>
      </c>
      <c r="C302" s="81" t="s">
        <v>93</v>
      </c>
      <c r="D302" s="81" t="s">
        <v>3620</v>
      </c>
      <c r="E302" s="92">
        <v>10510</v>
      </c>
      <c r="F302" s="81" t="s">
        <v>2836</v>
      </c>
      <c r="G302" s="92" t="s">
        <v>1164</v>
      </c>
      <c r="H302" s="81" t="s">
        <v>222</v>
      </c>
      <c r="I302" s="81" t="s">
        <v>1165</v>
      </c>
      <c r="J302" s="81" t="s">
        <v>1167</v>
      </c>
      <c r="K302" s="94" t="s">
        <v>1166</v>
      </c>
      <c r="L302" s="81" t="s">
        <v>93</v>
      </c>
      <c r="M302" s="81">
        <v>19643</v>
      </c>
      <c r="N302" s="93" t="s">
        <v>81</v>
      </c>
    </row>
    <row r="303" spans="1:14" x14ac:dyDescent="0.3">
      <c r="A303" s="91">
        <v>134884</v>
      </c>
      <c r="B303" s="81" t="s">
        <v>1168</v>
      </c>
      <c r="C303" s="81" t="s">
        <v>47</v>
      </c>
      <c r="D303" s="81" t="s">
        <v>3620</v>
      </c>
      <c r="E303" s="92">
        <v>10510</v>
      </c>
      <c r="F303" s="81" t="s">
        <v>3675</v>
      </c>
      <c r="G303" s="92" t="s">
        <v>3676</v>
      </c>
      <c r="H303" s="81" t="s">
        <v>222</v>
      </c>
      <c r="I303" s="81" t="s">
        <v>1169</v>
      </c>
      <c r="J303" s="81"/>
      <c r="K303" s="94" t="s">
        <v>1170</v>
      </c>
      <c r="L303" s="81" t="s">
        <v>47</v>
      </c>
      <c r="M303" s="81">
        <v>27473</v>
      </c>
      <c r="N303" s="93" t="s">
        <v>1171</v>
      </c>
    </row>
    <row r="304" spans="1:14" x14ac:dyDescent="0.3">
      <c r="A304" s="91">
        <v>101050</v>
      </c>
      <c r="B304" s="81" t="s">
        <v>1172</v>
      </c>
      <c r="C304" s="81" t="s">
        <v>47</v>
      </c>
      <c r="D304" s="81" t="s">
        <v>3268</v>
      </c>
      <c r="E304" s="92">
        <v>10438</v>
      </c>
      <c r="F304" s="81" t="s">
        <v>2837</v>
      </c>
      <c r="G304" s="92" t="s">
        <v>1173</v>
      </c>
      <c r="H304" s="81" t="s">
        <v>226</v>
      </c>
      <c r="I304" s="81" t="s">
        <v>1174</v>
      </c>
      <c r="J304" s="94" t="s">
        <v>1176</v>
      </c>
      <c r="K304" s="94" t="s">
        <v>1175</v>
      </c>
      <c r="L304" s="81" t="s">
        <v>47</v>
      </c>
      <c r="M304" s="81">
        <v>20197</v>
      </c>
      <c r="N304" s="93" t="s">
        <v>1177</v>
      </c>
    </row>
    <row r="305" spans="1:14" x14ac:dyDescent="0.3">
      <c r="A305" s="91">
        <v>386303</v>
      </c>
      <c r="B305" s="81" t="s">
        <v>1178</v>
      </c>
      <c r="C305" s="81" t="s">
        <v>47</v>
      </c>
      <c r="D305" s="81" t="s">
        <v>3635</v>
      </c>
      <c r="E305" s="92">
        <v>13483</v>
      </c>
      <c r="F305" s="81" t="s">
        <v>2838</v>
      </c>
      <c r="G305" s="92" t="s">
        <v>1179</v>
      </c>
      <c r="H305" s="81" t="s">
        <v>85</v>
      </c>
      <c r="I305" s="81"/>
      <c r="J305" s="81"/>
      <c r="K305" s="94" t="s">
        <v>1180</v>
      </c>
      <c r="L305" s="81" t="s">
        <v>47</v>
      </c>
      <c r="M305" s="81">
        <v>20369</v>
      </c>
      <c r="N305" s="93" t="s">
        <v>126</v>
      </c>
    </row>
    <row r="306" spans="1:14" x14ac:dyDescent="0.3">
      <c r="A306" s="91">
        <v>269263</v>
      </c>
      <c r="B306" s="81" t="s">
        <v>1181</v>
      </c>
      <c r="C306" s="81" t="s">
        <v>93</v>
      </c>
      <c r="D306" s="81" t="s">
        <v>3614</v>
      </c>
      <c r="E306" s="92">
        <v>10443</v>
      </c>
      <c r="F306" s="81" t="s">
        <v>2839</v>
      </c>
      <c r="G306" s="92" t="s">
        <v>1182</v>
      </c>
      <c r="H306" s="81" t="s">
        <v>85</v>
      </c>
      <c r="I306" s="81" t="s">
        <v>1183</v>
      </c>
      <c r="J306" s="81"/>
      <c r="K306" s="94" t="s">
        <v>1184</v>
      </c>
      <c r="L306" s="81" t="s">
        <v>93</v>
      </c>
      <c r="M306" s="81">
        <v>26437</v>
      </c>
      <c r="N306" s="93" t="s">
        <v>596</v>
      </c>
    </row>
    <row r="307" spans="1:14" x14ac:dyDescent="0.3">
      <c r="A307" s="91">
        <v>205479</v>
      </c>
      <c r="B307" s="81" t="s">
        <v>1185</v>
      </c>
      <c r="C307" s="81" t="s">
        <v>47</v>
      </c>
      <c r="D307" s="81" t="s">
        <v>3632</v>
      </c>
      <c r="E307" s="92">
        <v>10455</v>
      </c>
      <c r="F307" s="81" t="s">
        <v>2840</v>
      </c>
      <c r="G307" s="92" t="s">
        <v>1186</v>
      </c>
      <c r="H307" s="81" t="s">
        <v>112</v>
      </c>
      <c r="I307" s="81" t="s">
        <v>1187</v>
      </c>
      <c r="J307" s="94"/>
      <c r="K307" s="94" t="s">
        <v>1188</v>
      </c>
      <c r="L307" s="81" t="s">
        <v>47</v>
      </c>
      <c r="M307" s="81">
        <v>30052</v>
      </c>
      <c r="N307" s="93" t="s">
        <v>88</v>
      </c>
    </row>
    <row r="308" spans="1:14" x14ac:dyDescent="0.3">
      <c r="A308" s="91">
        <v>273346</v>
      </c>
      <c r="B308" s="81" t="s">
        <v>1189</v>
      </c>
      <c r="C308" s="81" t="s">
        <v>47</v>
      </c>
      <c r="D308" s="81" t="s">
        <v>3614</v>
      </c>
      <c r="E308" s="92">
        <v>10443</v>
      </c>
      <c r="F308" s="81" t="s">
        <v>2841</v>
      </c>
      <c r="G308" s="92" t="s">
        <v>1190</v>
      </c>
      <c r="H308" s="81" t="s">
        <v>85</v>
      </c>
      <c r="I308" s="81" t="s">
        <v>2842</v>
      </c>
      <c r="J308" s="94"/>
      <c r="K308" s="94" t="s">
        <v>1191</v>
      </c>
      <c r="L308" s="81" t="s">
        <v>47</v>
      </c>
      <c r="M308" s="81">
        <v>24285</v>
      </c>
      <c r="N308" s="93" t="s">
        <v>100</v>
      </c>
    </row>
    <row r="309" spans="1:14" x14ac:dyDescent="0.3">
      <c r="A309" s="91">
        <v>167181</v>
      </c>
      <c r="B309" s="81" t="s">
        <v>1192</v>
      </c>
      <c r="C309" s="81" t="s">
        <v>47</v>
      </c>
      <c r="D309" s="81" t="s">
        <v>3616</v>
      </c>
      <c r="E309" s="92">
        <v>10517</v>
      </c>
      <c r="F309" s="81" t="s">
        <v>2843</v>
      </c>
      <c r="G309" s="92" t="s">
        <v>1193</v>
      </c>
      <c r="H309" s="81" t="s">
        <v>1194</v>
      </c>
      <c r="I309" s="81" t="s">
        <v>1195</v>
      </c>
      <c r="J309" s="94"/>
      <c r="K309" s="94">
        <v>657584515</v>
      </c>
      <c r="L309" s="81" t="s">
        <v>47</v>
      </c>
      <c r="M309" s="81">
        <v>18923</v>
      </c>
      <c r="N309" s="93" t="s">
        <v>94</v>
      </c>
    </row>
    <row r="310" spans="1:14" x14ac:dyDescent="0.3">
      <c r="A310" s="91">
        <v>167181</v>
      </c>
      <c r="B310" s="81" t="s">
        <v>1192</v>
      </c>
      <c r="C310" s="81" t="s">
        <v>47</v>
      </c>
      <c r="D310" s="81" t="s">
        <v>3624</v>
      </c>
      <c r="E310" s="92">
        <v>15749</v>
      </c>
      <c r="F310" s="81" t="s">
        <v>2843</v>
      </c>
      <c r="G310" s="92" t="s">
        <v>1193</v>
      </c>
      <c r="H310" s="81" t="s">
        <v>1194</v>
      </c>
      <c r="I310" s="81" t="s">
        <v>1195</v>
      </c>
      <c r="J310" s="81"/>
      <c r="K310" s="94">
        <v>657584515</v>
      </c>
      <c r="L310" s="81" t="s">
        <v>47</v>
      </c>
      <c r="M310" s="81">
        <v>18923</v>
      </c>
      <c r="N310" s="93" t="s">
        <v>94</v>
      </c>
    </row>
    <row r="311" spans="1:14" x14ac:dyDescent="0.3">
      <c r="A311" s="91">
        <v>219486</v>
      </c>
      <c r="B311" s="81" t="s">
        <v>1196</v>
      </c>
      <c r="C311" s="81" t="s">
        <v>47</v>
      </c>
      <c r="D311" s="81" t="s">
        <v>3612</v>
      </c>
      <c r="E311" s="92">
        <v>13482</v>
      </c>
      <c r="F311" s="81" t="s">
        <v>2844</v>
      </c>
      <c r="G311" s="92" t="s">
        <v>1197</v>
      </c>
      <c r="H311" s="81" t="s">
        <v>282</v>
      </c>
      <c r="I311" s="81" t="s">
        <v>1198</v>
      </c>
      <c r="J311" s="81" t="s">
        <v>1200</v>
      </c>
      <c r="K311" s="94" t="s">
        <v>1199</v>
      </c>
      <c r="L311" s="81" t="s">
        <v>47</v>
      </c>
      <c r="M311" s="81">
        <v>26939</v>
      </c>
      <c r="N311" s="93" t="s">
        <v>70</v>
      </c>
    </row>
    <row r="312" spans="1:14" x14ac:dyDescent="0.3">
      <c r="A312" s="91">
        <v>122953</v>
      </c>
      <c r="B312" s="81" t="s">
        <v>1201</v>
      </c>
      <c r="C312" s="81" t="s">
        <v>47</v>
      </c>
      <c r="D312" s="81" t="s">
        <v>3612</v>
      </c>
      <c r="E312" s="92">
        <v>13482</v>
      </c>
      <c r="F312" s="81" t="s">
        <v>3677</v>
      </c>
      <c r="G312" s="92" t="s">
        <v>248</v>
      </c>
      <c r="H312" s="81" t="s">
        <v>80</v>
      </c>
      <c r="I312" s="81" t="s">
        <v>1202</v>
      </c>
      <c r="J312" s="81"/>
      <c r="K312" s="94" t="s">
        <v>1203</v>
      </c>
      <c r="L312" s="81" t="s">
        <v>47</v>
      </c>
      <c r="M312" s="81">
        <v>20833</v>
      </c>
      <c r="N312" s="93" t="s">
        <v>81</v>
      </c>
    </row>
    <row r="313" spans="1:14" x14ac:dyDescent="0.3">
      <c r="A313" s="91">
        <v>277269</v>
      </c>
      <c r="B313" s="81" t="s">
        <v>1204</v>
      </c>
      <c r="C313" s="81" t="s">
        <v>47</v>
      </c>
      <c r="D313" s="81" t="s">
        <v>3609</v>
      </c>
      <c r="E313" s="92">
        <v>15813</v>
      </c>
      <c r="F313" s="81" t="s">
        <v>2845</v>
      </c>
      <c r="G313" s="92" t="s">
        <v>761</v>
      </c>
      <c r="H313" s="81" t="s">
        <v>44</v>
      </c>
      <c r="I313" s="81" t="s">
        <v>1205</v>
      </c>
      <c r="J313" s="81"/>
      <c r="K313" s="94" t="s">
        <v>1206</v>
      </c>
      <c r="L313" s="81" t="s">
        <v>47</v>
      </c>
      <c r="M313" s="81">
        <v>19539</v>
      </c>
      <c r="N313" s="93" t="s">
        <v>88</v>
      </c>
    </row>
    <row r="314" spans="1:14" x14ac:dyDescent="0.3">
      <c r="A314" s="91">
        <v>387603</v>
      </c>
      <c r="B314" s="81" t="s">
        <v>2846</v>
      </c>
      <c r="C314" s="81" t="s">
        <v>93</v>
      </c>
      <c r="D314" s="81" t="s">
        <v>3268</v>
      </c>
      <c r="E314" s="92">
        <v>10438</v>
      </c>
      <c r="F314" s="81" t="s">
        <v>2847</v>
      </c>
      <c r="G314" s="92" t="s">
        <v>2848</v>
      </c>
      <c r="H314" s="81" t="s">
        <v>177</v>
      </c>
      <c r="I314" s="81" t="s">
        <v>2849</v>
      </c>
      <c r="J314" s="81"/>
      <c r="K314" s="94">
        <v>613106835</v>
      </c>
      <c r="L314" s="81" t="s">
        <v>93</v>
      </c>
      <c r="M314" s="81">
        <v>22066</v>
      </c>
      <c r="N314" s="93" t="s">
        <v>2850</v>
      </c>
    </row>
    <row r="315" spans="1:14" x14ac:dyDescent="0.3">
      <c r="A315" s="91">
        <v>218029</v>
      </c>
      <c r="B315" s="81" t="s">
        <v>1207</v>
      </c>
      <c r="C315" s="81" t="s">
        <v>47</v>
      </c>
      <c r="D315" s="81" t="s">
        <v>3619</v>
      </c>
      <c r="E315" s="92">
        <v>12063</v>
      </c>
      <c r="F315" s="81" t="s">
        <v>2851</v>
      </c>
      <c r="G315" s="92" t="s">
        <v>1208</v>
      </c>
      <c r="H315" s="81" t="s">
        <v>260</v>
      </c>
      <c r="I315" s="81" t="s">
        <v>1209</v>
      </c>
      <c r="J315" s="94" t="s">
        <v>1210</v>
      </c>
      <c r="K315" s="94"/>
      <c r="L315" s="81" t="s">
        <v>47</v>
      </c>
      <c r="M315" s="81">
        <v>19209</v>
      </c>
      <c r="N315" s="93" t="s">
        <v>88</v>
      </c>
    </row>
    <row r="316" spans="1:14" x14ac:dyDescent="0.3">
      <c r="A316" s="91">
        <v>180057</v>
      </c>
      <c r="B316" s="81" t="s">
        <v>3415</v>
      </c>
      <c r="C316" s="81" t="s">
        <v>93</v>
      </c>
      <c r="D316" s="81" t="s">
        <v>3620</v>
      </c>
      <c r="E316" s="92">
        <v>10510</v>
      </c>
      <c r="F316" s="81" t="s">
        <v>3416</v>
      </c>
      <c r="G316" s="92" t="s">
        <v>3417</v>
      </c>
      <c r="H316" s="81" t="s">
        <v>222</v>
      </c>
      <c r="I316" s="81" t="s">
        <v>3418</v>
      </c>
      <c r="J316" s="81"/>
      <c r="K316" s="94" t="s">
        <v>3419</v>
      </c>
      <c r="L316" s="81" t="s">
        <v>93</v>
      </c>
      <c r="M316" s="81">
        <v>24186</v>
      </c>
      <c r="N316" s="93" t="s">
        <v>209</v>
      </c>
    </row>
    <row r="317" spans="1:14" x14ac:dyDescent="0.3">
      <c r="A317" s="91">
        <v>213037</v>
      </c>
      <c r="B317" s="81" t="s">
        <v>1211</v>
      </c>
      <c r="C317" s="81" t="s">
        <v>47</v>
      </c>
      <c r="D317" s="81" t="s">
        <v>3613</v>
      </c>
      <c r="E317" s="92">
        <v>10513</v>
      </c>
      <c r="F317" s="81" t="s">
        <v>2852</v>
      </c>
      <c r="G317" s="92" t="s">
        <v>1212</v>
      </c>
      <c r="H317" s="81" t="s">
        <v>222</v>
      </c>
      <c r="I317" s="81" t="s">
        <v>1213</v>
      </c>
      <c r="J317" s="81"/>
      <c r="K317" s="94" t="s">
        <v>1214</v>
      </c>
      <c r="L317" s="81" t="s">
        <v>47</v>
      </c>
      <c r="M317" s="81">
        <v>25581</v>
      </c>
      <c r="N317" s="93" t="s">
        <v>166</v>
      </c>
    </row>
    <row r="318" spans="1:14" x14ac:dyDescent="0.3">
      <c r="A318" s="91">
        <v>264173</v>
      </c>
      <c r="B318" s="81" t="s">
        <v>1215</v>
      </c>
      <c r="C318" s="81" t="s">
        <v>47</v>
      </c>
      <c r="D318" s="81" t="s">
        <v>3619</v>
      </c>
      <c r="E318" s="92">
        <v>12063</v>
      </c>
      <c r="F318" s="81" t="s">
        <v>2853</v>
      </c>
      <c r="G318" s="92" t="s">
        <v>1216</v>
      </c>
      <c r="H318" s="81" t="s">
        <v>112</v>
      </c>
      <c r="I318" s="81" t="s">
        <v>1217</v>
      </c>
      <c r="J318" s="94" t="s">
        <v>1218</v>
      </c>
      <c r="K318" s="94"/>
      <c r="L318" s="81" t="s">
        <v>47</v>
      </c>
      <c r="M318" s="81">
        <v>15121</v>
      </c>
      <c r="N318" s="93" t="s">
        <v>70</v>
      </c>
    </row>
    <row r="319" spans="1:14" x14ac:dyDescent="0.3">
      <c r="A319" s="91">
        <v>148097</v>
      </c>
      <c r="B319" s="81" t="s">
        <v>1219</v>
      </c>
      <c r="C319" s="81" t="s">
        <v>93</v>
      </c>
      <c r="D319" s="81" t="s">
        <v>3619</v>
      </c>
      <c r="E319" s="92">
        <v>12063</v>
      </c>
      <c r="F319" s="81" t="s">
        <v>2854</v>
      </c>
      <c r="G319" s="92" t="s">
        <v>1220</v>
      </c>
      <c r="H319" s="81" t="s">
        <v>80</v>
      </c>
      <c r="I319" s="81" t="s">
        <v>1221</v>
      </c>
      <c r="J319" s="94"/>
      <c r="K319" s="94" t="s">
        <v>1222</v>
      </c>
      <c r="L319" s="81" t="s">
        <v>93</v>
      </c>
      <c r="M319" s="81">
        <v>19629</v>
      </c>
      <c r="N319" s="93" t="s">
        <v>381</v>
      </c>
    </row>
    <row r="320" spans="1:14" x14ac:dyDescent="0.3">
      <c r="A320" s="91">
        <v>219487</v>
      </c>
      <c r="B320" s="81" t="s">
        <v>1223</v>
      </c>
      <c r="C320" s="81" t="s">
        <v>47</v>
      </c>
      <c r="D320" s="81" t="s">
        <v>3612</v>
      </c>
      <c r="E320" s="92">
        <v>13482</v>
      </c>
      <c r="F320" s="81" t="s">
        <v>2855</v>
      </c>
      <c r="G320" s="92" t="s">
        <v>1224</v>
      </c>
      <c r="H320" s="81" t="s">
        <v>66</v>
      </c>
      <c r="I320" s="81" t="s">
        <v>1225</v>
      </c>
      <c r="J320" s="94" t="s">
        <v>1227</v>
      </c>
      <c r="K320" s="94" t="s">
        <v>1226</v>
      </c>
      <c r="L320" s="81" t="s">
        <v>47</v>
      </c>
      <c r="M320" s="81">
        <v>21212</v>
      </c>
      <c r="N320" s="93" t="s">
        <v>70</v>
      </c>
    </row>
    <row r="321" spans="1:14" x14ac:dyDescent="0.3">
      <c r="A321" s="91">
        <v>237480</v>
      </c>
      <c r="B321" s="81" t="s">
        <v>1229</v>
      </c>
      <c r="C321" s="81" t="s">
        <v>47</v>
      </c>
      <c r="D321" s="81" t="s">
        <v>3268</v>
      </c>
      <c r="E321" s="92">
        <v>10438</v>
      </c>
      <c r="F321" s="81" t="s">
        <v>2856</v>
      </c>
      <c r="G321" s="92" t="s">
        <v>1230</v>
      </c>
      <c r="H321" s="81" t="s">
        <v>226</v>
      </c>
      <c r="I321" s="81" t="s">
        <v>1983</v>
      </c>
      <c r="J321" s="81" t="s">
        <v>1231</v>
      </c>
      <c r="K321" s="94"/>
      <c r="L321" s="81" t="s">
        <v>47</v>
      </c>
      <c r="M321" s="81">
        <v>18338</v>
      </c>
      <c r="N321" s="93" t="s">
        <v>81</v>
      </c>
    </row>
    <row r="322" spans="1:14" x14ac:dyDescent="0.3">
      <c r="A322" s="91">
        <v>179560</v>
      </c>
      <c r="B322" s="81" t="s">
        <v>1233</v>
      </c>
      <c r="C322" s="81" t="s">
        <v>47</v>
      </c>
      <c r="D322" s="81" t="s">
        <v>3619</v>
      </c>
      <c r="E322" s="92">
        <v>12063</v>
      </c>
      <c r="F322" s="81" t="s">
        <v>2857</v>
      </c>
      <c r="G322" s="92" t="s">
        <v>1234</v>
      </c>
      <c r="H322" s="81" t="s">
        <v>112</v>
      </c>
      <c r="I322" s="81" t="s">
        <v>1235</v>
      </c>
      <c r="J322" s="81" t="s">
        <v>1236</v>
      </c>
      <c r="K322" s="94"/>
      <c r="L322" s="81" t="s">
        <v>47</v>
      </c>
      <c r="M322" s="81">
        <v>13900</v>
      </c>
      <c r="N322" s="93" t="s">
        <v>70</v>
      </c>
    </row>
    <row r="323" spans="1:14" x14ac:dyDescent="0.3">
      <c r="A323" s="91">
        <v>271374</v>
      </c>
      <c r="B323" s="81" t="s">
        <v>1237</v>
      </c>
      <c r="C323" s="81" t="s">
        <v>47</v>
      </c>
      <c r="D323" s="81" t="s">
        <v>3619</v>
      </c>
      <c r="E323" s="92">
        <v>12063</v>
      </c>
      <c r="F323" s="81" t="s">
        <v>2858</v>
      </c>
      <c r="G323" s="92" t="s">
        <v>1238</v>
      </c>
      <c r="H323" s="81" t="s">
        <v>1239</v>
      </c>
      <c r="I323" s="81" t="s">
        <v>1240</v>
      </c>
      <c r="J323" s="81"/>
      <c r="K323" s="94" t="s">
        <v>1241</v>
      </c>
      <c r="L323" s="81" t="s">
        <v>47</v>
      </c>
      <c r="M323" s="81">
        <v>14558</v>
      </c>
      <c r="N323" s="93" t="s">
        <v>149</v>
      </c>
    </row>
    <row r="324" spans="1:14" x14ac:dyDescent="0.3">
      <c r="A324" s="91">
        <v>169740</v>
      </c>
      <c r="B324" s="81" t="s">
        <v>1242</v>
      </c>
      <c r="C324" s="81" t="s">
        <v>47</v>
      </c>
      <c r="D324" s="81" t="s">
        <v>3617</v>
      </c>
      <c r="E324" s="92">
        <v>11216</v>
      </c>
      <c r="F324" s="81" t="s">
        <v>2859</v>
      </c>
      <c r="G324" s="92" t="s">
        <v>1243</v>
      </c>
      <c r="H324" s="81" t="s">
        <v>112</v>
      </c>
      <c r="I324" s="81" t="s">
        <v>3420</v>
      </c>
      <c r="J324" s="94" t="s">
        <v>1245</v>
      </c>
      <c r="K324" s="94" t="s">
        <v>1244</v>
      </c>
      <c r="L324" s="81" t="s">
        <v>47</v>
      </c>
      <c r="M324" s="81">
        <v>23630</v>
      </c>
      <c r="N324" s="93" t="s">
        <v>1246</v>
      </c>
    </row>
    <row r="325" spans="1:14" x14ac:dyDescent="0.3">
      <c r="A325" s="91">
        <v>108130</v>
      </c>
      <c r="B325" s="81" t="s">
        <v>1247</v>
      </c>
      <c r="C325" s="81" t="s">
        <v>47</v>
      </c>
      <c r="D325" s="81" t="s">
        <v>3619</v>
      </c>
      <c r="E325" s="92">
        <v>12063</v>
      </c>
      <c r="F325" s="81" t="s">
        <v>2860</v>
      </c>
      <c r="G325" s="92" t="s">
        <v>1248</v>
      </c>
      <c r="H325" s="81" t="s">
        <v>112</v>
      </c>
      <c r="I325" s="81" t="s">
        <v>1249</v>
      </c>
      <c r="J325" s="81" t="s">
        <v>1251</v>
      </c>
      <c r="K325" s="94" t="s">
        <v>1250</v>
      </c>
      <c r="L325" s="81" t="s">
        <v>47</v>
      </c>
      <c r="M325" s="81">
        <v>22365</v>
      </c>
      <c r="N325" s="93" t="s">
        <v>88</v>
      </c>
    </row>
    <row r="326" spans="1:14" x14ac:dyDescent="0.3">
      <c r="A326" s="91">
        <v>148042</v>
      </c>
      <c r="B326" s="81" t="s">
        <v>1252</v>
      </c>
      <c r="C326" s="81" t="s">
        <v>47</v>
      </c>
      <c r="D326" s="81" t="s">
        <v>3633</v>
      </c>
      <c r="E326" s="92">
        <v>10521</v>
      </c>
      <c r="F326" s="81" t="s">
        <v>2861</v>
      </c>
      <c r="G326" s="92" t="s">
        <v>1253</v>
      </c>
      <c r="H326" s="81" t="s">
        <v>222</v>
      </c>
      <c r="I326" s="81" t="s">
        <v>1254</v>
      </c>
      <c r="J326" s="94" t="s">
        <v>1256</v>
      </c>
      <c r="K326" s="94" t="s">
        <v>1255</v>
      </c>
      <c r="L326" s="81" t="s">
        <v>47</v>
      </c>
      <c r="M326" s="81">
        <v>18205</v>
      </c>
      <c r="N326" s="93" t="s">
        <v>1257</v>
      </c>
    </row>
    <row r="327" spans="1:14" x14ac:dyDescent="0.3">
      <c r="A327" s="91">
        <v>148042</v>
      </c>
      <c r="B327" s="81" t="s">
        <v>1252</v>
      </c>
      <c r="C327" s="81" t="s">
        <v>47</v>
      </c>
      <c r="D327" s="81" t="s">
        <v>3620</v>
      </c>
      <c r="E327" s="92">
        <v>10510</v>
      </c>
      <c r="F327" s="81" t="s">
        <v>2861</v>
      </c>
      <c r="G327" s="92" t="s">
        <v>1253</v>
      </c>
      <c r="H327" s="81" t="s">
        <v>222</v>
      </c>
      <c r="I327" s="81" t="s">
        <v>1254</v>
      </c>
      <c r="J327" s="94" t="s">
        <v>1256</v>
      </c>
      <c r="K327" s="94" t="s">
        <v>1255</v>
      </c>
      <c r="L327" s="81" t="s">
        <v>47</v>
      </c>
      <c r="M327" s="81">
        <v>18205</v>
      </c>
      <c r="N327" s="93" t="s">
        <v>1257</v>
      </c>
    </row>
    <row r="328" spans="1:14" x14ac:dyDescent="0.3">
      <c r="A328" s="91">
        <v>181970</v>
      </c>
      <c r="B328" s="81" t="s">
        <v>2540</v>
      </c>
      <c r="C328" s="81" t="s">
        <v>47</v>
      </c>
      <c r="D328" s="81" t="s">
        <v>3612</v>
      </c>
      <c r="E328" s="92">
        <v>13482</v>
      </c>
      <c r="F328" s="81" t="s">
        <v>3678</v>
      </c>
      <c r="G328" s="92" t="s">
        <v>2862</v>
      </c>
      <c r="H328" s="81" t="s">
        <v>2863</v>
      </c>
      <c r="I328" s="81" t="s">
        <v>2864</v>
      </c>
      <c r="J328" s="81"/>
      <c r="K328" s="94" t="s">
        <v>2865</v>
      </c>
      <c r="L328" s="81" t="s">
        <v>47</v>
      </c>
      <c r="M328" s="81">
        <v>19501</v>
      </c>
      <c r="N328" s="93" t="s">
        <v>2866</v>
      </c>
    </row>
    <row r="329" spans="1:14" x14ac:dyDescent="0.3">
      <c r="A329" s="91">
        <v>222106</v>
      </c>
      <c r="B329" s="81" t="s">
        <v>1258</v>
      </c>
      <c r="C329" s="81" t="s">
        <v>47</v>
      </c>
      <c r="D329" s="81" t="s">
        <v>3612</v>
      </c>
      <c r="E329" s="92">
        <v>13482</v>
      </c>
      <c r="F329" s="81" t="s">
        <v>2867</v>
      </c>
      <c r="G329" s="92" t="s">
        <v>1259</v>
      </c>
      <c r="H329" s="81" t="s">
        <v>66</v>
      </c>
      <c r="I329" s="81" t="s">
        <v>1260</v>
      </c>
      <c r="J329" s="81" t="s">
        <v>1261</v>
      </c>
      <c r="K329" s="94"/>
      <c r="L329" s="81" t="s">
        <v>47</v>
      </c>
      <c r="M329" s="81">
        <v>20238</v>
      </c>
      <c r="N329" s="82" t="s">
        <v>1262</v>
      </c>
    </row>
    <row r="330" spans="1:14" x14ac:dyDescent="0.3">
      <c r="A330" s="91">
        <v>171064</v>
      </c>
      <c r="B330" s="81" t="s">
        <v>1263</v>
      </c>
      <c r="C330" s="81" t="s">
        <v>47</v>
      </c>
      <c r="D330" s="81" t="s">
        <v>3619</v>
      </c>
      <c r="E330" s="92">
        <v>12063</v>
      </c>
      <c r="F330" s="81" t="s">
        <v>2868</v>
      </c>
      <c r="G330" s="92" t="s">
        <v>1264</v>
      </c>
      <c r="H330" s="81" t="s">
        <v>112</v>
      </c>
      <c r="I330" s="81" t="s">
        <v>1265</v>
      </c>
      <c r="J330" s="94" t="s">
        <v>1267</v>
      </c>
      <c r="K330" s="94" t="s">
        <v>1266</v>
      </c>
      <c r="L330" s="81" t="s">
        <v>47</v>
      </c>
      <c r="M330" s="81">
        <v>28139</v>
      </c>
      <c r="N330" s="93" t="s">
        <v>88</v>
      </c>
    </row>
    <row r="331" spans="1:14" x14ac:dyDescent="0.3">
      <c r="A331" s="91">
        <v>386029</v>
      </c>
      <c r="B331" s="81" t="s">
        <v>3421</v>
      </c>
      <c r="C331" s="81" t="s">
        <v>47</v>
      </c>
      <c r="D331" s="81" t="s">
        <v>3608</v>
      </c>
      <c r="E331" s="92">
        <v>10519</v>
      </c>
      <c r="F331" s="81" t="s">
        <v>3422</v>
      </c>
      <c r="G331" s="92" t="s">
        <v>3353</v>
      </c>
      <c r="H331" s="81" t="s">
        <v>187</v>
      </c>
      <c r="I331" s="81" t="s">
        <v>3423</v>
      </c>
      <c r="J331" s="94"/>
      <c r="K331" s="94" t="s">
        <v>3424</v>
      </c>
      <c r="L331" s="81" t="s">
        <v>47</v>
      </c>
      <c r="M331" s="81">
        <v>21025</v>
      </c>
      <c r="N331" s="93" t="s">
        <v>381</v>
      </c>
    </row>
    <row r="332" spans="1:14" x14ac:dyDescent="0.3">
      <c r="A332" s="91">
        <v>237479</v>
      </c>
      <c r="B332" s="81" t="s">
        <v>1268</v>
      </c>
      <c r="C332" s="81" t="s">
        <v>47</v>
      </c>
      <c r="D332" s="81" t="s">
        <v>3268</v>
      </c>
      <c r="E332" s="92">
        <v>10438</v>
      </c>
      <c r="F332" s="81" t="s">
        <v>2869</v>
      </c>
      <c r="G332" s="92" t="s">
        <v>1269</v>
      </c>
      <c r="H332" s="81" t="s">
        <v>159</v>
      </c>
      <c r="I332" s="81" t="s">
        <v>1270</v>
      </c>
      <c r="J332" s="81"/>
      <c r="K332" s="94" t="s">
        <v>1271</v>
      </c>
      <c r="L332" s="81" t="s">
        <v>47</v>
      </c>
      <c r="M332" s="81">
        <v>18270</v>
      </c>
      <c r="N332" s="93" t="s">
        <v>230</v>
      </c>
    </row>
    <row r="333" spans="1:14" x14ac:dyDescent="0.3">
      <c r="A333" s="91">
        <v>386713</v>
      </c>
      <c r="B333" s="81" t="s">
        <v>1272</v>
      </c>
      <c r="C333" s="81" t="s">
        <v>47</v>
      </c>
      <c r="D333" s="81" t="s">
        <v>3612</v>
      </c>
      <c r="E333" s="92">
        <v>13482</v>
      </c>
      <c r="F333" s="81" t="s">
        <v>1273</v>
      </c>
      <c r="G333" s="92" t="s">
        <v>1274</v>
      </c>
      <c r="H333" s="81" t="s">
        <v>66</v>
      </c>
      <c r="I333" s="81" t="s">
        <v>1275</v>
      </c>
      <c r="J333" s="94"/>
      <c r="K333" s="94">
        <v>613594622</v>
      </c>
      <c r="L333" s="81" t="s">
        <v>47</v>
      </c>
      <c r="M333" s="81">
        <v>27761</v>
      </c>
      <c r="N333" s="93" t="s">
        <v>1276</v>
      </c>
    </row>
    <row r="334" spans="1:14" x14ac:dyDescent="0.3">
      <c r="A334" s="91">
        <v>139880</v>
      </c>
      <c r="B334" s="81" t="s">
        <v>2870</v>
      </c>
      <c r="C334" s="81" t="s">
        <v>47</v>
      </c>
      <c r="D334" s="81" t="s">
        <v>3620</v>
      </c>
      <c r="E334" s="92">
        <v>10510</v>
      </c>
      <c r="F334" s="81" t="s">
        <v>3679</v>
      </c>
      <c r="G334" s="92" t="s">
        <v>2871</v>
      </c>
      <c r="H334" s="81" t="s">
        <v>222</v>
      </c>
      <c r="I334" s="81" t="s">
        <v>2872</v>
      </c>
      <c r="J334" s="81" t="s">
        <v>2873</v>
      </c>
      <c r="K334" s="94">
        <v>615461033</v>
      </c>
      <c r="L334" s="81" t="s">
        <v>47</v>
      </c>
      <c r="M334" s="81">
        <v>18902</v>
      </c>
      <c r="N334" s="93" t="s">
        <v>476</v>
      </c>
    </row>
    <row r="335" spans="1:14" x14ac:dyDescent="0.3">
      <c r="A335" s="91">
        <v>386019</v>
      </c>
      <c r="B335" s="81" t="s">
        <v>3425</v>
      </c>
      <c r="C335" s="81" t="s">
        <v>47</v>
      </c>
      <c r="D335" s="81" t="s">
        <v>3615</v>
      </c>
      <c r="E335" s="92">
        <v>10512</v>
      </c>
      <c r="F335" s="81" t="s">
        <v>3426</v>
      </c>
      <c r="G335" s="92" t="s">
        <v>3427</v>
      </c>
      <c r="H335" s="81" t="s">
        <v>340</v>
      </c>
      <c r="I335" s="81" t="s">
        <v>3428</v>
      </c>
      <c r="J335" s="94"/>
      <c r="K335" s="94">
        <v>623456448</v>
      </c>
      <c r="L335" s="81" t="s">
        <v>47</v>
      </c>
      <c r="M335" s="81">
        <v>23356</v>
      </c>
      <c r="N335" s="93" t="s">
        <v>644</v>
      </c>
    </row>
    <row r="336" spans="1:14" x14ac:dyDescent="0.3">
      <c r="A336" s="91">
        <v>386019</v>
      </c>
      <c r="B336" s="81" t="s">
        <v>3425</v>
      </c>
      <c r="C336" s="81" t="s">
        <v>47</v>
      </c>
      <c r="D336" s="81" t="s">
        <v>3615</v>
      </c>
      <c r="E336" s="92">
        <v>10512</v>
      </c>
      <c r="F336" s="81" t="s">
        <v>3426</v>
      </c>
      <c r="G336" s="92" t="s">
        <v>3427</v>
      </c>
      <c r="H336" s="81" t="s">
        <v>340</v>
      </c>
      <c r="I336" s="81" t="s">
        <v>3428</v>
      </c>
      <c r="J336" s="94"/>
      <c r="K336" s="94">
        <v>623456448</v>
      </c>
      <c r="L336" s="81" t="s">
        <v>47</v>
      </c>
      <c r="M336" s="81">
        <v>23356</v>
      </c>
      <c r="N336" s="93" t="s">
        <v>644</v>
      </c>
    </row>
    <row r="337" spans="1:14" x14ac:dyDescent="0.3">
      <c r="A337" s="91">
        <v>273356</v>
      </c>
      <c r="B337" s="81" t="s">
        <v>3680</v>
      </c>
      <c r="C337" s="81" t="s">
        <v>47</v>
      </c>
      <c r="D337" s="81" t="s">
        <v>3624</v>
      </c>
      <c r="E337" s="92">
        <v>15749</v>
      </c>
      <c r="F337" s="81" t="s">
        <v>2874</v>
      </c>
      <c r="G337" s="92" t="s">
        <v>1280</v>
      </c>
      <c r="H337" s="81" t="s">
        <v>187</v>
      </c>
      <c r="I337" s="81" t="s">
        <v>1281</v>
      </c>
      <c r="J337" s="81"/>
      <c r="K337" s="94" t="s">
        <v>1282</v>
      </c>
      <c r="L337" s="81" t="s">
        <v>47</v>
      </c>
      <c r="M337" s="81">
        <v>34740</v>
      </c>
      <c r="N337" s="93" t="s">
        <v>94</v>
      </c>
    </row>
    <row r="338" spans="1:14" x14ac:dyDescent="0.3">
      <c r="A338" s="91">
        <v>389457</v>
      </c>
      <c r="B338" s="81" t="s">
        <v>3429</v>
      </c>
      <c r="C338" s="81" t="s">
        <v>47</v>
      </c>
      <c r="D338" s="81" t="s">
        <v>3632</v>
      </c>
      <c r="E338" s="92">
        <v>10455</v>
      </c>
      <c r="F338" s="81" t="s">
        <v>3430</v>
      </c>
      <c r="G338" s="92" t="s">
        <v>1848</v>
      </c>
      <c r="H338" s="81" t="s">
        <v>260</v>
      </c>
      <c r="I338" s="81" t="s">
        <v>3431</v>
      </c>
      <c r="J338" s="81"/>
      <c r="K338" s="94" t="s">
        <v>3432</v>
      </c>
      <c r="L338" s="81" t="s">
        <v>47</v>
      </c>
      <c r="M338" s="81">
        <v>38209</v>
      </c>
      <c r="N338" s="93" t="s">
        <v>93</v>
      </c>
    </row>
    <row r="339" spans="1:14" x14ac:dyDescent="0.3">
      <c r="A339" s="91">
        <v>156932</v>
      </c>
      <c r="B339" s="81" t="s">
        <v>1284</v>
      </c>
      <c r="C339" s="81" t="s">
        <v>47</v>
      </c>
      <c r="D339" s="81" t="s">
        <v>3619</v>
      </c>
      <c r="E339" s="92">
        <v>12063</v>
      </c>
      <c r="F339" s="81" t="s">
        <v>2875</v>
      </c>
      <c r="G339" s="92" t="s">
        <v>1285</v>
      </c>
      <c r="H339" s="81" t="s">
        <v>112</v>
      </c>
      <c r="I339" s="81" t="s">
        <v>1286</v>
      </c>
      <c r="J339" s="94"/>
      <c r="K339" s="94" t="s">
        <v>3681</v>
      </c>
      <c r="L339" s="81" t="s">
        <v>47</v>
      </c>
      <c r="M339" s="81">
        <v>21800</v>
      </c>
      <c r="N339" s="93" t="s">
        <v>1287</v>
      </c>
    </row>
    <row r="340" spans="1:14" x14ac:dyDescent="0.3">
      <c r="A340" s="91">
        <v>387292</v>
      </c>
      <c r="B340" s="81" t="s">
        <v>2876</v>
      </c>
      <c r="C340" s="81" t="s">
        <v>47</v>
      </c>
      <c r="D340" s="81" t="s">
        <v>3609</v>
      </c>
      <c r="E340" s="92">
        <v>15813</v>
      </c>
      <c r="F340" s="81" t="s">
        <v>2877</v>
      </c>
      <c r="G340" s="92" t="s">
        <v>546</v>
      </c>
      <c r="H340" s="81" t="s">
        <v>44</v>
      </c>
      <c r="I340" s="81" t="s">
        <v>2878</v>
      </c>
      <c r="J340" s="81" t="s">
        <v>2879</v>
      </c>
      <c r="K340" s="94">
        <v>628829796</v>
      </c>
      <c r="L340" s="81" t="s">
        <v>47</v>
      </c>
      <c r="M340" s="81">
        <v>20518</v>
      </c>
      <c r="N340" s="93" t="s">
        <v>47</v>
      </c>
    </row>
    <row r="341" spans="1:14" x14ac:dyDescent="0.3">
      <c r="A341" s="91">
        <v>211346</v>
      </c>
      <c r="B341" s="81" t="s">
        <v>1288</v>
      </c>
      <c r="C341" s="81" t="s">
        <v>47</v>
      </c>
      <c r="D341" s="81" t="s">
        <v>3608</v>
      </c>
      <c r="E341" s="92">
        <v>10519</v>
      </c>
      <c r="F341" s="81" t="s">
        <v>2880</v>
      </c>
      <c r="G341" s="92" t="s">
        <v>1289</v>
      </c>
      <c r="H341" s="81" t="s">
        <v>187</v>
      </c>
      <c r="I341" s="81" t="s">
        <v>1290</v>
      </c>
      <c r="J341" s="94" t="s">
        <v>1292</v>
      </c>
      <c r="K341" s="94" t="s">
        <v>1291</v>
      </c>
      <c r="L341" s="81" t="s">
        <v>47</v>
      </c>
      <c r="M341" s="81">
        <v>24240</v>
      </c>
      <c r="N341" s="93" t="s">
        <v>81</v>
      </c>
    </row>
    <row r="342" spans="1:14" x14ac:dyDescent="0.3">
      <c r="A342" s="91">
        <v>269393</v>
      </c>
      <c r="B342" s="81" t="s">
        <v>1293</v>
      </c>
      <c r="C342" s="81" t="s">
        <v>47</v>
      </c>
      <c r="D342" s="81" t="s">
        <v>3609</v>
      </c>
      <c r="E342" s="92">
        <v>15813</v>
      </c>
      <c r="F342" s="81" t="s">
        <v>2881</v>
      </c>
      <c r="G342" s="92" t="s">
        <v>1294</v>
      </c>
      <c r="H342" s="81" t="s">
        <v>44</v>
      </c>
      <c r="I342" s="81" t="s">
        <v>1295</v>
      </c>
      <c r="J342" s="94" t="s">
        <v>1297</v>
      </c>
      <c r="K342" s="94" t="s">
        <v>1296</v>
      </c>
      <c r="L342" s="81" t="s">
        <v>47</v>
      </c>
      <c r="M342" s="81">
        <v>20932</v>
      </c>
      <c r="N342" s="93" t="s">
        <v>81</v>
      </c>
    </row>
    <row r="343" spans="1:14" x14ac:dyDescent="0.3">
      <c r="A343" s="91">
        <v>385954</v>
      </c>
      <c r="B343" s="81" t="s">
        <v>1298</v>
      </c>
      <c r="C343" s="81" t="s">
        <v>47</v>
      </c>
      <c r="D343" s="81" t="s">
        <v>3612</v>
      </c>
      <c r="E343" s="92">
        <v>13482</v>
      </c>
      <c r="F343" s="81" t="s">
        <v>2882</v>
      </c>
      <c r="G343" s="92" t="s">
        <v>1299</v>
      </c>
      <c r="H343" s="81" t="s">
        <v>66</v>
      </c>
      <c r="I343" s="81" t="s">
        <v>1300</v>
      </c>
      <c r="J343" s="81"/>
      <c r="K343" s="94">
        <v>683060609</v>
      </c>
      <c r="L343" s="81" t="s">
        <v>47</v>
      </c>
      <c r="M343" s="81">
        <v>19118</v>
      </c>
      <c r="N343" s="93" t="s">
        <v>1276</v>
      </c>
    </row>
    <row r="344" spans="1:14" x14ac:dyDescent="0.3">
      <c r="A344" s="91">
        <v>143030</v>
      </c>
      <c r="B344" s="81" t="s">
        <v>1301</v>
      </c>
      <c r="C344" s="81" t="s">
        <v>47</v>
      </c>
      <c r="D344" s="81" t="s">
        <v>3613</v>
      </c>
      <c r="E344" s="92">
        <v>10513</v>
      </c>
      <c r="F344" s="81" t="s">
        <v>2883</v>
      </c>
      <c r="G344" s="92" t="s">
        <v>1302</v>
      </c>
      <c r="H344" s="81" t="s">
        <v>222</v>
      </c>
      <c r="I344" s="81" t="s">
        <v>387</v>
      </c>
      <c r="J344" s="94" t="s">
        <v>1303</v>
      </c>
      <c r="K344" s="94">
        <v>613705487</v>
      </c>
      <c r="L344" s="81" t="s">
        <v>47</v>
      </c>
      <c r="M344" s="81">
        <v>21818</v>
      </c>
      <c r="N344" s="93" t="s">
        <v>876</v>
      </c>
    </row>
    <row r="345" spans="1:14" x14ac:dyDescent="0.3">
      <c r="A345" s="91">
        <v>383942</v>
      </c>
      <c r="B345" s="81" t="s">
        <v>1304</v>
      </c>
      <c r="C345" s="81" t="s">
        <v>47</v>
      </c>
      <c r="D345" s="81" t="s">
        <v>3612</v>
      </c>
      <c r="E345" s="92">
        <v>13482</v>
      </c>
      <c r="F345" s="81" t="s">
        <v>2884</v>
      </c>
      <c r="G345" s="92" t="s">
        <v>1305</v>
      </c>
      <c r="H345" s="81" t="s">
        <v>66</v>
      </c>
      <c r="I345" s="81" t="s">
        <v>1306</v>
      </c>
      <c r="J345" s="81"/>
      <c r="K345" s="94">
        <v>625392226</v>
      </c>
      <c r="L345" s="81" t="s">
        <v>47</v>
      </c>
      <c r="M345" s="81">
        <v>21016</v>
      </c>
      <c r="N345" s="93" t="s">
        <v>244</v>
      </c>
    </row>
    <row r="346" spans="1:14" x14ac:dyDescent="0.3">
      <c r="A346" s="91">
        <v>389399</v>
      </c>
      <c r="B346" s="81" t="s">
        <v>3433</v>
      </c>
      <c r="C346" s="81" t="s">
        <v>47</v>
      </c>
      <c r="D346" s="81" t="s">
        <v>3630</v>
      </c>
      <c r="E346" s="92">
        <v>16014</v>
      </c>
      <c r="F346" s="81" t="s">
        <v>3434</v>
      </c>
      <c r="G346" s="92" t="s">
        <v>3435</v>
      </c>
      <c r="H346" s="81" t="s">
        <v>243</v>
      </c>
      <c r="I346" s="81" t="s">
        <v>3436</v>
      </c>
      <c r="J346" s="81"/>
      <c r="K346" s="94">
        <v>625461498</v>
      </c>
      <c r="L346" s="81" t="s">
        <v>47</v>
      </c>
      <c r="M346" s="81">
        <v>29749</v>
      </c>
      <c r="N346" s="93" t="s">
        <v>3437</v>
      </c>
    </row>
    <row r="347" spans="1:14" x14ac:dyDescent="0.3">
      <c r="A347" s="91">
        <v>212028</v>
      </c>
      <c r="B347" s="81" t="s">
        <v>1307</v>
      </c>
      <c r="C347" s="81" t="s">
        <v>47</v>
      </c>
      <c r="D347" s="81" t="s">
        <v>3633</v>
      </c>
      <c r="E347" s="92">
        <v>10521</v>
      </c>
      <c r="F347" s="81" t="s">
        <v>3682</v>
      </c>
      <c r="G347" s="92" t="s">
        <v>2885</v>
      </c>
      <c r="H347" s="81" t="s">
        <v>1308</v>
      </c>
      <c r="I347" s="81" t="s">
        <v>1309</v>
      </c>
      <c r="J347" s="94" t="s">
        <v>1311</v>
      </c>
      <c r="K347" s="94" t="s">
        <v>1310</v>
      </c>
      <c r="L347" s="81" t="s">
        <v>47</v>
      </c>
      <c r="M347" s="81">
        <v>24161</v>
      </c>
      <c r="N347" s="93" t="s">
        <v>209</v>
      </c>
    </row>
    <row r="348" spans="1:14" x14ac:dyDescent="0.3">
      <c r="A348" s="91">
        <v>212028</v>
      </c>
      <c r="B348" s="81" t="s">
        <v>1307</v>
      </c>
      <c r="C348" s="81" t="s">
        <v>47</v>
      </c>
      <c r="D348" s="81" t="s">
        <v>3617</v>
      </c>
      <c r="E348" s="92">
        <v>11216</v>
      </c>
      <c r="F348" s="81" t="s">
        <v>3682</v>
      </c>
      <c r="G348" s="92" t="s">
        <v>2885</v>
      </c>
      <c r="H348" s="81" t="s">
        <v>1308</v>
      </c>
      <c r="I348" s="81" t="s">
        <v>1309</v>
      </c>
      <c r="J348" s="94" t="s">
        <v>1311</v>
      </c>
      <c r="K348" s="94" t="s">
        <v>1310</v>
      </c>
      <c r="L348" s="81" t="s">
        <v>47</v>
      </c>
      <c r="M348" s="81">
        <v>24161</v>
      </c>
      <c r="N348" s="93" t="s">
        <v>209</v>
      </c>
    </row>
    <row r="349" spans="1:14" x14ac:dyDescent="0.3">
      <c r="A349" s="91">
        <v>104607</v>
      </c>
      <c r="B349" s="81" t="s">
        <v>1313</v>
      </c>
      <c r="C349" s="81" t="s">
        <v>47</v>
      </c>
      <c r="D349" s="81" t="s">
        <v>3613</v>
      </c>
      <c r="E349" s="92">
        <v>10513</v>
      </c>
      <c r="F349" s="81" t="s">
        <v>2886</v>
      </c>
      <c r="G349" s="92" t="s">
        <v>1314</v>
      </c>
      <c r="H349" s="81" t="s">
        <v>222</v>
      </c>
      <c r="I349" s="81" t="s">
        <v>1315</v>
      </c>
      <c r="J349" s="81" t="s">
        <v>1316</v>
      </c>
      <c r="K349" s="94"/>
      <c r="L349" s="81" t="s">
        <v>47</v>
      </c>
      <c r="M349" s="81">
        <v>25870</v>
      </c>
      <c r="N349" s="93" t="s">
        <v>230</v>
      </c>
    </row>
    <row r="350" spans="1:14" x14ac:dyDescent="0.3">
      <c r="A350" s="91">
        <v>108044</v>
      </c>
      <c r="B350" s="81" t="s">
        <v>1317</v>
      </c>
      <c r="C350" s="81" t="s">
        <v>93</v>
      </c>
      <c r="D350" s="81" t="s">
        <v>3632</v>
      </c>
      <c r="E350" s="92">
        <v>10455</v>
      </c>
      <c r="F350" s="81" t="s">
        <v>2887</v>
      </c>
      <c r="G350" s="92" t="s">
        <v>1318</v>
      </c>
      <c r="H350" s="81" t="s">
        <v>260</v>
      </c>
      <c r="I350" s="81" t="s">
        <v>1319</v>
      </c>
      <c r="J350" s="94" t="s">
        <v>1320</v>
      </c>
      <c r="K350" s="94"/>
      <c r="L350" s="81" t="s">
        <v>93</v>
      </c>
      <c r="M350" s="81">
        <v>17713</v>
      </c>
      <c r="N350" s="93" t="s">
        <v>128</v>
      </c>
    </row>
    <row r="351" spans="1:14" x14ac:dyDescent="0.3">
      <c r="A351" s="91">
        <v>123067</v>
      </c>
      <c r="B351" s="81" t="s">
        <v>1321</v>
      </c>
      <c r="C351" s="81" t="s">
        <v>93</v>
      </c>
      <c r="D351" s="81" t="s">
        <v>3683</v>
      </c>
      <c r="E351" s="92">
        <v>10451</v>
      </c>
      <c r="F351" s="81" t="s">
        <v>2888</v>
      </c>
      <c r="G351" s="92" t="s">
        <v>2889</v>
      </c>
      <c r="H351" s="81" t="s">
        <v>1308</v>
      </c>
      <c r="I351" s="81" t="s">
        <v>1322</v>
      </c>
      <c r="J351" s="81"/>
      <c r="K351" s="94" t="s">
        <v>1323</v>
      </c>
      <c r="L351" s="81" t="s">
        <v>93</v>
      </c>
      <c r="M351" s="81">
        <v>21968</v>
      </c>
      <c r="N351" s="93" t="s">
        <v>2890</v>
      </c>
    </row>
    <row r="352" spans="1:14" x14ac:dyDescent="0.3">
      <c r="A352" s="91">
        <v>264098</v>
      </c>
      <c r="B352" s="81" t="s">
        <v>1324</v>
      </c>
      <c r="C352" s="81" t="s">
        <v>47</v>
      </c>
      <c r="D352" s="81" t="s">
        <v>3612</v>
      </c>
      <c r="E352" s="92">
        <v>13482</v>
      </c>
      <c r="F352" s="81" t="s">
        <v>2891</v>
      </c>
      <c r="G352" s="92" t="s">
        <v>1325</v>
      </c>
      <c r="H352" s="81" t="s">
        <v>66</v>
      </c>
      <c r="I352" s="81" t="s">
        <v>1326</v>
      </c>
      <c r="J352" s="94" t="s">
        <v>1328</v>
      </c>
      <c r="K352" s="94" t="s">
        <v>1327</v>
      </c>
      <c r="L352" s="81" t="s">
        <v>47</v>
      </c>
      <c r="M352" s="81">
        <v>27219</v>
      </c>
      <c r="N352" s="93" t="s">
        <v>549</v>
      </c>
    </row>
    <row r="353" spans="1:14" x14ac:dyDescent="0.3">
      <c r="A353" s="91">
        <v>147648</v>
      </c>
      <c r="B353" s="81" t="s">
        <v>1329</v>
      </c>
      <c r="C353" s="81" t="s">
        <v>93</v>
      </c>
      <c r="D353" s="81" t="s">
        <v>3683</v>
      </c>
      <c r="E353" s="92">
        <v>10451</v>
      </c>
      <c r="F353" s="81" t="s">
        <v>2892</v>
      </c>
      <c r="G353" s="92" t="s">
        <v>1330</v>
      </c>
      <c r="H353" s="81" t="s">
        <v>80</v>
      </c>
      <c r="I353" s="81" t="s">
        <v>1331</v>
      </c>
      <c r="J353" s="81" t="s">
        <v>1333</v>
      </c>
      <c r="K353" s="94" t="s">
        <v>1332</v>
      </c>
      <c r="L353" s="81" t="s">
        <v>93</v>
      </c>
      <c r="M353" s="81">
        <v>23478</v>
      </c>
      <c r="N353" s="93" t="s">
        <v>81</v>
      </c>
    </row>
    <row r="354" spans="1:14" x14ac:dyDescent="0.3">
      <c r="A354" s="91">
        <v>224029</v>
      </c>
      <c r="B354" s="81" t="s">
        <v>1334</v>
      </c>
      <c r="C354" s="81" t="s">
        <v>47</v>
      </c>
      <c r="D354" s="81" t="s">
        <v>3299</v>
      </c>
      <c r="E354" s="92">
        <v>10435</v>
      </c>
      <c r="F354" s="81" t="s">
        <v>2893</v>
      </c>
      <c r="G354" s="92" t="s">
        <v>1335</v>
      </c>
      <c r="H354" s="81" t="s">
        <v>112</v>
      </c>
      <c r="I354" s="81" t="s">
        <v>1336</v>
      </c>
      <c r="J354" s="81" t="s">
        <v>1338</v>
      </c>
      <c r="K354" s="94" t="s">
        <v>1337</v>
      </c>
      <c r="L354" s="81" t="s">
        <v>47</v>
      </c>
      <c r="M354" s="81">
        <v>17273</v>
      </c>
      <c r="N354" s="93" t="s">
        <v>1339</v>
      </c>
    </row>
    <row r="355" spans="1:14" x14ac:dyDescent="0.3">
      <c r="A355" s="91">
        <v>113539</v>
      </c>
      <c r="B355" s="81" t="s">
        <v>1340</v>
      </c>
      <c r="C355" s="81" t="s">
        <v>47</v>
      </c>
      <c r="D355" s="81" t="s">
        <v>3619</v>
      </c>
      <c r="E355" s="92">
        <v>12063</v>
      </c>
      <c r="F355" s="81" t="s">
        <v>2894</v>
      </c>
      <c r="G355" s="92" t="s">
        <v>157</v>
      </c>
      <c r="H355" s="81" t="s">
        <v>112</v>
      </c>
      <c r="I355" s="81" t="s">
        <v>1341</v>
      </c>
      <c r="J355" s="81" t="s">
        <v>1342</v>
      </c>
      <c r="K355" s="94"/>
      <c r="L355" s="81" t="s">
        <v>47</v>
      </c>
      <c r="M355" s="81">
        <v>20757</v>
      </c>
      <c r="N355" s="82" t="s">
        <v>1343</v>
      </c>
    </row>
    <row r="356" spans="1:14" x14ac:dyDescent="0.3">
      <c r="A356" s="91">
        <v>135155</v>
      </c>
      <c r="B356" s="81" t="s">
        <v>1344</v>
      </c>
      <c r="C356" s="81" t="s">
        <v>47</v>
      </c>
      <c r="D356" s="81" t="s">
        <v>3617</v>
      </c>
      <c r="E356" s="92">
        <v>11216</v>
      </c>
      <c r="F356" s="81" t="s">
        <v>2895</v>
      </c>
      <c r="G356" s="92" t="s">
        <v>168</v>
      </c>
      <c r="H356" s="81" t="s">
        <v>112</v>
      </c>
      <c r="I356" s="81" t="s">
        <v>1345</v>
      </c>
      <c r="J356" s="94" t="s">
        <v>1346</v>
      </c>
      <c r="K356" s="94"/>
      <c r="L356" s="81" t="s">
        <v>47</v>
      </c>
      <c r="M356" s="81">
        <v>20356</v>
      </c>
      <c r="N356" s="93" t="s">
        <v>1347</v>
      </c>
    </row>
    <row r="357" spans="1:14" x14ac:dyDescent="0.3">
      <c r="A357" s="91">
        <v>163072</v>
      </c>
      <c r="B357" s="81" t="s">
        <v>1348</v>
      </c>
      <c r="C357" s="81" t="s">
        <v>47</v>
      </c>
      <c r="D357" s="81" t="s">
        <v>3616</v>
      </c>
      <c r="E357" s="92">
        <v>10517</v>
      </c>
      <c r="F357" s="81" t="s">
        <v>2896</v>
      </c>
      <c r="G357" s="92" t="s">
        <v>1349</v>
      </c>
      <c r="H357" s="81" t="s">
        <v>187</v>
      </c>
      <c r="I357" s="81" t="s">
        <v>1350</v>
      </c>
      <c r="J357" s="94"/>
      <c r="K357" s="94" t="s">
        <v>1351</v>
      </c>
      <c r="L357" s="81" t="s">
        <v>47</v>
      </c>
      <c r="M357" s="81">
        <v>24105</v>
      </c>
      <c r="N357" s="93" t="s">
        <v>160</v>
      </c>
    </row>
    <row r="358" spans="1:14" x14ac:dyDescent="0.3">
      <c r="A358" s="91">
        <v>142082</v>
      </c>
      <c r="B358" s="81" t="s">
        <v>1352</v>
      </c>
      <c r="C358" s="81" t="s">
        <v>47</v>
      </c>
      <c r="D358" s="81" t="s">
        <v>3613</v>
      </c>
      <c r="E358" s="92">
        <v>10513</v>
      </c>
      <c r="F358" s="81" t="s">
        <v>2897</v>
      </c>
      <c r="G358" s="92" t="s">
        <v>1353</v>
      </c>
      <c r="H358" s="81" t="s">
        <v>222</v>
      </c>
      <c r="I358" s="81" t="s">
        <v>1354</v>
      </c>
      <c r="J358" s="94" t="s">
        <v>1355</v>
      </c>
      <c r="K358" s="94"/>
      <c r="L358" s="81" t="s">
        <v>47</v>
      </c>
      <c r="M358" s="81">
        <v>25230</v>
      </c>
      <c r="N358" s="93" t="s">
        <v>470</v>
      </c>
    </row>
    <row r="359" spans="1:14" x14ac:dyDescent="0.3">
      <c r="A359" s="91">
        <v>276833</v>
      </c>
      <c r="B359" s="81" t="s">
        <v>1358</v>
      </c>
      <c r="C359" s="81" t="s">
        <v>93</v>
      </c>
      <c r="D359" s="81" t="s">
        <v>3299</v>
      </c>
      <c r="E359" s="92">
        <v>10435</v>
      </c>
      <c r="F359" s="81" t="s">
        <v>2898</v>
      </c>
      <c r="G359" s="92" t="s">
        <v>1359</v>
      </c>
      <c r="H359" s="81" t="s">
        <v>66</v>
      </c>
      <c r="I359" s="81" t="s">
        <v>1360</v>
      </c>
      <c r="J359" s="81"/>
      <c r="K359" s="94">
        <v>651517676</v>
      </c>
      <c r="L359" s="81" t="s">
        <v>93</v>
      </c>
      <c r="M359" s="81">
        <v>29025</v>
      </c>
      <c r="N359" s="93" t="s">
        <v>942</v>
      </c>
    </row>
    <row r="360" spans="1:14" x14ac:dyDescent="0.3">
      <c r="A360" s="91">
        <v>144607</v>
      </c>
      <c r="B360" s="81" t="s">
        <v>1362</v>
      </c>
      <c r="C360" s="81" t="s">
        <v>47</v>
      </c>
      <c r="D360" s="81" t="s">
        <v>3613</v>
      </c>
      <c r="E360" s="92">
        <v>10513</v>
      </c>
      <c r="F360" s="81" t="s">
        <v>2899</v>
      </c>
      <c r="G360" s="92" t="s">
        <v>1363</v>
      </c>
      <c r="H360" s="81" t="s">
        <v>222</v>
      </c>
      <c r="I360" s="81" t="s">
        <v>1364</v>
      </c>
      <c r="J360" s="81" t="s">
        <v>1365</v>
      </c>
      <c r="K360" s="94"/>
      <c r="L360" s="81" t="s">
        <v>47</v>
      </c>
      <c r="M360" s="81">
        <v>24497</v>
      </c>
      <c r="N360" s="93" t="s">
        <v>160</v>
      </c>
    </row>
    <row r="361" spans="1:14" x14ac:dyDescent="0.3">
      <c r="A361" s="91">
        <v>154753</v>
      </c>
      <c r="B361" s="81" t="s">
        <v>1366</v>
      </c>
      <c r="C361" s="81" t="s">
        <v>47</v>
      </c>
      <c r="D361" s="81" t="s">
        <v>3613</v>
      </c>
      <c r="E361" s="92">
        <v>10513</v>
      </c>
      <c r="F361" s="81" t="s">
        <v>2900</v>
      </c>
      <c r="G361" s="92" t="s">
        <v>1367</v>
      </c>
      <c r="H361" s="81" t="s">
        <v>222</v>
      </c>
      <c r="I361" s="81" t="s">
        <v>1364</v>
      </c>
      <c r="J361" s="81" t="s">
        <v>1368</v>
      </c>
      <c r="K361" s="94"/>
      <c r="L361" s="81" t="s">
        <v>47</v>
      </c>
      <c r="M361" s="81">
        <v>24010</v>
      </c>
      <c r="N361" s="93" t="s">
        <v>1369</v>
      </c>
    </row>
    <row r="362" spans="1:14" x14ac:dyDescent="0.3">
      <c r="A362" s="91">
        <v>225855</v>
      </c>
      <c r="B362" s="81" t="s">
        <v>1370</v>
      </c>
      <c r="C362" s="81" t="s">
        <v>47</v>
      </c>
      <c r="D362" s="81" t="s">
        <v>3624</v>
      </c>
      <c r="E362" s="92">
        <v>15749</v>
      </c>
      <c r="F362" s="81" t="s">
        <v>2901</v>
      </c>
      <c r="G362" s="92" t="s">
        <v>186</v>
      </c>
      <c r="H362" s="81" t="s">
        <v>187</v>
      </c>
      <c r="I362" s="81" t="s">
        <v>1371</v>
      </c>
      <c r="J362" s="94"/>
      <c r="K362" s="94" t="s">
        <v>1372</v>
      </c>
      <c r="L362" s="81" t="s">
        <v>47</v>
      </c>
      <c r="M362" s="81">
        <v>28414</v>
      </c>
      <c r="N362" s="93" t="s">
        <v>230</v>
      </c>
    </row>
    <row r="363" spans="1:14" x14ac:dyDescent="0.3">
      <c r="A363" s="91">
        <v>161659</v>
      </c>
      <c r="B363" s="81" t="s">
        <v>1373</v>
      </c>
      <c r="C363" s="81" t="s">
        <v>47</v>
      </c>
      <c r="D363" s="81" t="s">
        <v>3608</v>
      </c>
      <c r="E363" s="92">
        <v>10519</v>
      </c>
      <c r="F363" s="81" t="s">
        <v>2902</v>
      </c>
      <c r="G363" s="92" t="s">
        <v>1374</v>
      </c>
      <c r="H363" s="81" t="s">
        <v>187</v>
      </c>
      <c r="I363" s="81" t="s">
        <v>1375</v>
      </c>
      <c r="J363" s="81"/>
      <c r="K363" s="94" t="s">
        <v>1376</v>
      </c>
      <c r="L363" s="81" t="s">
        <v>47</v>
      </c>
      <c r="M363" s="81">
        <v>24471</v>
      </c>
      <c r="N363" s="93" t="s">
        <v>100</v>
      </c>
    </row>
    <row r="364" spans="1:14" x14ac:dyDescent="0.3">
      <c r="A364" s="91">
        <v>126020</v>
      </c>
      <c r="B364" s="81" t="s">
        <v>1377</v>
      </c>
      <c r="C364" s="81" t="s">
        <v>47</v>
      </c>
      <c r="D364" s="81" t="s">
        <v>3649</v>
      </c>
      <c r="E364" s="92">
        <v>10522</v>
      </c>
      <c r="F364" s="81" t="s">
        <v>2903</v>
      </c>
      <c r="G364" s="92" t="s">
        <v>1378</v>
      </c>
      <c r="H364" s="81" t="s">
        <v>222</v>
      </c>
      <c r="I364" s="81" t="s">
        <v>1379</v>
      </c>
      <c r="J364" s="94" t="s">
        <v>1381</v>
      </c>
      <c r="K364" s="94" t="s">
        <v>1380</v>
      </c>
      <c r="L364" s="81" t="s">
        <v>47</v>
      </c>
      <c r="M364" s="81">
        <v>25376</v>
      </c>
      <c r="N364" s="93" t="s">
        <v>88</v>
      </c>
    </row>
    <row r="365" spans="1:14" x14ac:dyDescent="0.3">
      <c r="A365" s="91">
        <v>108386</v>
      </c>
      <c r="B365" s="81" t="s">
        <v>1382</v>
      </c>
      <c r="C365" s="81" t="s">
        <v>47</v>
      </c>
      <c r="D365" s="81" t="s">
        <v>3633</v>
      </c>
      <c r="E365" s="92">
        <v>10521</v>
      </c>
      <c r="F365" s="81" t="s">
        <v>2904</v>
      </c>
      <c r="G365" s="92" t="s">
        <v>130</v>
      </c>
      <c r="H365" s="81" t="s">
        <v>58</v>
      </c>
      <c r="I365" s="81" t="s">
        <v>3438</v>
      </c>
      <c r="J365" s="81"/>
      <c r="K365" s="94" t="s">
        <v>1383</v>
      </c>
      <c r="L365" s="81" t="s">
        <v>47</v>
      </c>
      <c r="M365" s="81">
        <v>20240</v>
      </c>
      <c r="N365" s="93" t="s">
        <v>1029</v>
      </c>
    </row>
    <row r="366" spans="1:14" x14ac:dyDescent="0.3">
      <c r="A366" s="91">
        <v>229892</v>
      </c>
      <c r="B366" s="81" t="s">
        <v>1384</v>
      </c>
      <c r="C366" s="81" t="s">
        <v>47</v>
      </c>
      <c r="D366" s="81" t="s">
        <v>3620</v>
      </c>
      <c r="E366" s="92">
        <v>10510</v>
      </c>
      <c r="F366" s="81" t="s">
        <v>2905</v>
      </c>
      <c r="G366" s="92" t="s">
        <v>1385</v>
      </c>
      <c r="H366" s="81" t="s">
        <v>340</v>
      </c>
      <c r="I366" s="81" t="s">
        <v>1386</v>
      </c>
      <c r="J366" s="94"/>
      <c r="K366" s="94">
        <v>642011557</v>
      </c>
      <c r="L366" s="81" t="s">
        <v>47</v>
      </c>
      <c r="M366" s="81">
        <v>20981</v>
      </c>
      <c r="N366" s="93" t="s">
        <v>1387</v>
      </c>
    </row>
    <row r="367" spans="1:14" x14ac:dyDescent="0.3">
      <c r="A367" s="91">
        <v>212027</v>
      </c>
      <c r="B367" s="81" t="s">
        <v>1388</v>
      </c>
      <c r="C367" s="81" t="s">
        <v>47</v>
      </c>
      <c r="D367" s="81" t="s">
        <v>3683</v>
      </c>
      <c r="E367" s="92">
        <v>10451</v>
      </c>
      <c r="F367" s="81" t="s">
        <v>2906</v>
      </c>
      <c r="G367" s="92" t="s">
        <v>1389</v>
      </c>
      <c r="H367" s="81" t="s">
        <v>1308</v>
      </c>
      <c r="I367" s="81" t="s">
        <v>1390</v>
      </c>
      <c r="J367" s="81"/>
      <c r="K367" s="94" t="s">
        <v>1391</v>
      </c>
      <c r="L367" s="81" t="s">
        <v>47</v>
      </c>
      <c r="M367" s="81">
        <v>22602</v>
      </c>
      <c r="N367" s="93" t="s">
        <v>81</v>
      </c>
    </row>
    <row r="368" spans="1:14" x14ac:dyDescent="0.3">
      <c r="A368" s="91">
        <v>135794</v>
      </c>
      <c r="B368" s="81" t="s">
        <v>1392</v>
      </c>
      <c r="C368" s="81" t="s">
        <v>47</v>
      </c>
      <c r="D368" s="81" t="s">
        <v>3632</v>
      </c>
      <c r="E368" s="92">
        <v>10455</v>
      </c>
      <c r="F368" s="81" t="s">
        <v>2907</v>
      </c>
      <c r="G368" s="92" t="s">
        <v>1393</v>
      </c>
      <c r="H368" s="81" t="s">
        <v>260</v>
      </c>
      <c r="I368" s="81" t="s">
        <v>1394</v>
      </c>
      <c r="J368" s="94"/>
      <c r="K368" s="94" t="s">
        <v>1395</v>
      </c>
      <c r="L368" s="81" t="s">
        <v>47</v>
      </c>
      <c r="M368" s="81">
        <v>27890</v>
      </c>
      <c r="N368" s="93" t="s">
        <v>219</v>
      </c>
    </row>
    <row r="369" spans="1:14" x14ac:dyDescent="0.3">
      <c r="A369" s="91">
        <v>135794</v>
      </c>
      <c r="B369" s="81" t="s">
        <v>1392</v>
      </c>
      <c r="C369" s="81" t="s">
        <v>47</v>
      </c>
      <c r="D369" s="81" t="s">
        <v>3633</v>
      </c>
      <c r="E369" s="92">
        <v>10521</v>
      </c>
      <c r="F369" s="81" t="s">
        <v>2907</v>
      </c>
      <c r="G369" s="92" t="s">
        <v>1393</v>
      </c>
      <c r="H369" s="81" t="s">
        <v>260</v>
      </c>
      <c r="I369" s="81" t="s">
        <v>1394</v>
      </c>
      <c r="J369" s="81"/>
      <c r="K369" s="94" t="s">
        <v>1395</v>
      </c>
      <c r="L369" s="81" t="s">
        <v>47</v>
      </c>
      <c r="M369" s="81">
        <v>27890</v>
      </c>
      <c r="N369" s="93" t="s">
        <v>219</v>
      </c>
    </row>
    <row r="370" spans="1:14" x14ac:dyDescent="0.3">
      <c r="A370" s="91">
        <v>135794</v>
      </c>
      <c r="B370" s="81" t="s">
        <v>1392</v>
      </c>
      <c r="C370" s="81" t="s">
        <v>47</v>
      </c>
      <c r="D370" s="81" t="s">
        <v>3610</v>
      </c>
      <c r="E370" s="92">
        <v>12816</v>
      </c>
      <c r="F370" s="81" t="s">
        <v>2907</v>
      </c>
      <c r="G370" s="92" t="s">
        <v>1393</v>
      </c>
      <c r="H370" s="81" t="s">
        <v>260</v>
      </c>
      <c r="I370" s="81" t="s">
        <v>1394</v>
      </c>
      <c r="J370" s="81"/>
      <c r="K370" s="94" t="s">
        <v>1395</v>
      </c>
      <c r="L370" s="81" t="s">
        <v>47</v>
      </c>
      <c r="M370" s="81">
        <v>27890</v>
      </c>
      <c r="N370" s="93" t="s">
        <v>219</v>
      </c>
    </row>
    <row r="371" spans="1:14" x14ac:dyDescent="0.3">
      <c r="A371" s="91">
        <v>135794</v>
      </c>
      <c r="B371" s="81" t="s">
        <v>1392</v>
      </c>
      <c r="C371" s="81" t="s">
        <v>47</v>
      </c>
      <c r="D371" s="81" t="s">
        <v>3612</v>
      </c>
      <c r="E371" s="92">
        <v>13482</v>
      </c>
      <c r="F371" s="81" t="s">
        <v>2907</v>
      </c>
      <c r="G371" s="92" t="s">
        <v>1393</v>
      </c>
      <c r="H371" s="81" t="s">
        <v>260</v>
      </c>
      <c r="I371" s="81" t="s">
        <v>1394</v>
      </c>
      <c r="J371" s="81"/>
      <c r="K371" s="94" t="s">
        <v>1395</v>
      </c>
      <c r="L371" s="81" t="s">
        <v>47</v>
      </c>
      <c r="M371" s="81">
        <v>27890</v>
      </c>
      <c r="N371" s="93" t="s">
        <v>219</v>
      </c>
    </row>
    <row r="372" spans="1:14" x14ac:dyDescent="0.3">
      <c r="A372" s="91">
        <v>136860</v>
      </c>
      <c r="B372" s="81" t="s">
        <v>1396</v>
      </c>
      <c r="C372" s="81" t="s">
        <v>93</v>
      </c>
      <c r="D372" s="81" t="s">
        <v>3299</v>
      </c>
      <c r="E372" s="92">
        <v>10435</v>
      </c>
      <c r="F372" s="81" t="s">
        <v>2907</v>
      </c>
      <c r="G372" s="92" t="s">
        <v>1393</v>
      </c>
      <c r="H372" s="81" t="s">
        <v>260</v>
      </c>
      <c r="I372" s="81" t="s">
        <v>1397</v>
      </c>
      <c r="J372" s="81" t="s">
        <v>1399</v>
      </c>
      <c r="K372" s="94" t="s">
        <v>1398</v>
      </c>
      <c r="L372" s="81" t="s">
        <v>93</v>
      </c>
      <c r="M372" s="81">
        <v>25681</v>
      </c>
      <c r="N372" s="93" t="s">
        <v>81</v>
      </c>
    </row>
    <row r="373" spans="1:14" x14ac:dyDescent="0.3">
      <c r="A373" s="91">
        <v>135376</v>
      </c>
      <c r="B373" s="81" t="s">
        <v>1400</v>
      </c>
      <c r="C373" s="81" t="s">
        <v>47</v>
      </c>
      <c r="D373" s="81" t="s">
        <v>3612</v>
      </c>
      <c r="E373" s="92">
        <v>13482</v>
      </c>
      <c r="F373" s="81" t="s">
        <v>2908</v>
      </c>
      <c r="G373" s="92" t="s">
        <v>1401</v>
      </c>
      <c r="H373" s="81" t="s">
        <v>44</v>
      </c>
      <c r="I373" s="81" t="s">
        <v>1402</v>
      </c>
      <c r="J373" s="94" t="s">
        <v>1404</v>
      </c>
      <c r="K373" s="94" t="s">
        <v>1403</v>
      </c>
      <c r="L373" s="81" t="s">
        <v>47</v>
      </c>
      <c r="M373" s="81">
        <v>22909</v>
      </c>
      <c r="N373" s="93" t="s">
        <v>1405</v>
      </c>
    </row>
    <row r="374" spans="1:14" x14ac:dyDescent="0.3">
      <c r="A374" s="91">
        <v>108282</v>
      </c>
      <c r="B374" s="81" t="s">
        <v>1407</v>
      </c>
      <c r="C374" s="81" t="s">
        <v>47</v>
      </c>
      <c r="D374" s="81" t="s">
        <v>3653</v>
      </c>
      <c r="E374" s="92">
        <v>10446</v>
      </c>
      <c r="F374" s="81" t="s">
        <v>2909</v>
      </c>
      <c r="G374" s="92" t="s">
        <v>1232</v>
      </c>
      <c r="H374" s="81" t="s">
        <v>85</v>
      </c>
      <c r="I374" s="81" t="s">
        <v>1408</v>
      </c>
      <c r="J374" s="81" t="s">
        <v>1409</v>
      </c>
      <c r="K374" s="94"/>
      <c r="L374" s="81" t="s">
        <v>47</v>
      </c>
      <c r="M374" s="81">
        <v>22916</v>
      </c>
      <c r="N374" s="93" t="s">
        <v>1410</v>
      </c>
    </row>
    <row r="375" spans="1:14" x14ac:dyDescent="0.3">
      <c r="A375" s="91">
        <v>208400</v>
      </c>
      <c r="B375" s="81" t="s">
        <v>1411</v>
      </c>
      <c r="C375" s="81" t="s">
        <v>47</v>
      </c>
      <c r="D375" s="81" t="s">
        <v>3611</v>
      </c>
      <c r="E375" s="92">
        <v>11985</v>
      </c>
      <c r="F375" s="81" t="s">
        <v>2910</v>
      </c>
      <c r="G375" s="92" t="s">
        <v>799</v>
      </c>
      <c r="H375" s="81" t="s">
        <v>58</v>
      </c>
      <c r="I375" s="81" t="s">
        <v>1412</v>
      </c>
      <c r="J375" s="94" t="s">
        <v>1414</v>
      </c>
      <c r="K375" s="94" t="s">
        <v>1413</v>
      </c>
      <c r="L375" s="81" t="s">
        <v>47</v>
      </c>
      <c r="M375" s="81">
        <v>21104</v>
      </c>
      <c r="N375" s="93" t="s">
        <v>1415</v>
      </c>
    </row>
    <row r="376" spans="1:14" x14ac:dyDescent="0.3">
      <c r="A376" s="91">
        <v>155269</v>
      </c>
      <c r="B376" s="81" t="s">
        <v>1416</v>
      </c>
      <c r="C376" s="81" t="s">
        <v>47</v>
      </c>
      <c r="D376" s="81" t="s">
        <v>3632</v>
      </c>
      <c r="E376" s="92">
        <v>10455</v>
      </c>
      <c r="F376" s="81" t="s">
        <v>2911</v>
      </c>
      <c r="G376" s="92" t="s">
        <v>1393</v>
      </c>
      <c r="H376" s="81" t="s">
        <v>260</v>
      </c>
      <c r="I376" s="81" t="s">
        <v>1417</v>
      </c>
      <c r="J376" s="81" t="s">
        <v>1419</v>
      </c>
      <c r="K376" s="94" t="s">
        <v>1418</v>
      </c>
      <c r="L376" s="81" t="s">
        <v>47</v>
      </c>
      <c r="M376" s="81">
        <v>19827</v>
      </c>
      <c r="N376" s="93" t="s">
        <v>128</v>
      </c>
    </row>
    <row r="377" spans="1:14" x14ac:dyDescent="0.3">
      <c r="A377" s="91">
        <v>176567</v>
      </c>
      <c r="B377" s="81" t="s">
        <v>1421</v>
      </c>
      <c r="C377" s="81" t="s">
        <v>47</v>
      </c>
      <c r="D377" s="81" t="s">
        <v>3610</v>
      </c>
      <c r="E377" s="92">
        <v>12816</v>
      </c>
      <c r="F377" s="81" t="s">
        <v>2912</v>
      </c>
      <c r="G377" s="92" t="s">
        <v>1422</v>
      </c>
      <c r="H377" s="81" t="s">
        <v>52</v>
      </c>
      <c r="I377" s="81" t="s">
        <v>1423</v>
      </c>
      <c r="J377" s="81" t="s">
        <v>1425</v>
      </c>
      <c r="K377" s="94" t="s">
        <v>1424</v>
      </c>
      <c r="L377" s="81" t="s">
        <v>47</v>
      </c>
      <c r="M377" s="81">
        <v>24855</v>
      </c>
      <c r="N377" s="93" t="s">
        <v>431</v>
      </c>
    </row>
    <row r="378" spans="1:14" x14ac:dyDescent="0.3">
      <c r="A378" s="91">
        <v>384509</v>
      </c>
      <c r="B378" s="81" t="s">
        <v>1426</v>
      </c>
      <c r="C378" s="81" t="s">
        <v>47</v>
      </c>
      <c r="D378" s="81" t="s">
        <v>3612</v>
      </c>
      <c r="E378" s="92">
        <v>13482</v>
      </c>
      <c r="F378" s="81" t="s">
        <v>2913</v>
      </c>
      <c r="G378" s="92" t="s">
        <v>1427</v>
      </c>
      <c r="H378" s="81" t="s">
        <v>66</v>
      </c>
      <c r="I378" s="81" t="s">
        <v>1428</v>
      </c>
      <c r="J378" s="81"/>
      <c r="K378" s="94"/>
      <c r="L378" s="81" t="s">
        <v>47</v>
      </c>
      <c r="M378" s="81">
        <v>20523</v>
      </c>
      <c r="N378" s="82" t="s">
        <v>47</v>
      </c>
    </row>
    <row r="379" spans="1:14" x14ac:dyDescent="0.3">
      <c r="A379" s="91">
        <v>178595</v>
      </c>
      <c r="B379" s="81" t="s">
        <v>1429</v>
      </c>
      <c r="C379" s="81" t="s">
        <v>47</v>
      </c>
      <c r="D379" s="81" t="s">
        <v>3617</v>
      </c>
      <c r="E379" s="92">
        <v>11216</v>
      </c>
      <c r="F379" s="81" t="s">
        <v>2914</v>
      </c>
      <c r="G379" s="92" t="s">
        <v>1430</v>
      </c>
      <c r="H379" s="81" t="s">
        <v>112</v>
      </c>
      <c r="I379" s="81" t="s">
        <v>1431</v>
      </c>
      <c r="J379" s="81" t="s">
        <v>1433</v>
      </c>
      <c r="K379" s="94" t="s">
        <v>1432</v>
      </c>
      <c r="L379" s="81" t="s">
        <v>47</v>
      </c>
      <c r="M379" s="81">
        <v>23394</v>
      </c>
      <c r="N379" s="93" t="s">
        <v>1434</v>
      </c>
    </row>
    <row r="380" spans="1:14" x14ac:dyDescent="0.3">
      <c r="A380" s="91">
        <v>161732</v>
      </c>
      <c r="B380" s="81" t="s">
        <v>1435</v>
      </c>
      <c r="C380" s="81" t="s">
        <v>47</v>
      </c>
      <c r="D380" s="81" t="s">
        <v>3615</v>
      </c>
      <c r="E380" s="92">
        <v>10512</v>
      </c>
      <c r="F380" s="81" t="s">
        <v>2915</v>
      </c>
      <c r="G380" s="92" t="s">
        <v>1436</v>
      </c>
      <c r="H380" s="81" t="s">
        <v>340</v>
      </c>
      <c r="I380" s="81" t="s">
        <v>1437</v>
      </c>
      <c r="J380" s="94"/>
      <c r="K380" s="94" t="s">
        <v>1438</v>
      </c>
      <c r="L380" s="81" t="s">
        <v>47</v>
      </c>
      <c r="M380" s="81">
        <v>27409</v>
      </c>
      <c r="N380" s="93" t="s">
        <v>166</v>
      </c>
    </row>
    <row r="381" spans="1:14" x14ac:dyDescent="0.3">
      <c r="A381" s="91">
        <v>220158</v>
      </c>
      <c r="B381" s="81" t="s">
        <v>1439</v>
      </c>
      <c r="C381" s="81" t="s">
        <v>47</v>
      </c>
      <c r="D381" s="81" t="s">
        <v>3624</v>
      </c>
      <c r="E381" s="92">
        <v>15749</v>
      </c>
      <c r="F381" s="81" t="s">
        <v>2916</v>
      </c>
      <c r="G381" s="92" t="s">
        <v>1440</v>
      </c>
      <c r="H381" s="81" t="s">
        <v>187</v>
      </c>
      <c r="I381" s="81" t="s">
        <v>1441</v>
      </c>
      <c r="J381" s="94"/>
      <c r="K381" s="94" t="s">
        <v>1442</v>
      </c>
      <c r="L381" s="81" t="s">
        <v>47</v>
      </c>
      <c r="M381" s="81">
        <v>31734</v>
      </c>
      <c r="N381" s="93" t="s">
        <v>70</v>
      </c>
    </row>
    <row r="382" spans="1:14" x14ac:dyDescent="0.3">
      <c r="A382" s="91">
        <v>169589</v>
      </c>
      <c r="B382" s="81" t="s">
        <v>1443</v>
      </c>
      <c r="C382" s="81" t="s">
        <v>47</v>
      </c>
      <c r="D382" s="81" t="s">
        <v>3608</v>
      </c>
      <c r="E382" s="92">
        <v>10519</v>
      </c>
      <c r="F382" s="81" t="s">
        <v>2917</v>
      </c>
      <c r="G382" s="92" t="s">
        <v>1444</v>
      </c>
      <c r="H382" s="81" t="s">
        <v>187</v>
      </c>
      <c r="I382" s="81" t="s">
        <v>1445</v>
      </c>
      <c r="J382" s="81"/>
      <c r="K382" s="94" t="s">
        <v>1446</v>
      </c>
      <c r="L382" s="81" t="s">
        <v>47</v>
      </c>
      <c r="M382" s="81">
        <v>24381</v>
      </c>
      <c r="N382" s="93" t="s">
        <v>77</v>
      </c>
    </row>
    <row r="383" spans="1:14" x14ac:dyDescent="0.3">
      <c r="A383" s="91">
        <v>389182</v>
      </c>
      <c r="B383" s="81" t="s">
        <v>3439</v>
      </c>
      <c r="C383" s="81" t="s">
        <v>47</v>
      </c>
      <c r="D383" s="81" t="s">
        <v>3608</v>
      </c>
      <c r="E383" s="92">
        <v>10519</v>
      </c>
      <c r="F383" s="81" t="s">
        <v>3440</v>
      </c>
      <c r="G383" s="92" t="s">
        <v>1070</v>
      </c>
      <c r="H383" s="81" t="s">
        <v>222</v>
      </c>
      <c r="I383" s="81" t="s">
        <v>3441</v>
      </c>
      <c r="J383" s="94"/>
      <c r="K383" s="94" t="s">
        <v>3442</v>
      </c>
      <c r="L383" s="81" t="s">
        <v>47</v>
      </c>
      <c r="M383" s="81">
        <v>35174</v>
      </c>
      <c r="N383" s="93" t="s">
        <v>3443</v>
      </c>
    </row>
    <row r="384" spans="1:14" x14ac:dyDescent="0.3">
      <c r="A384" s="91">
        <v>220159</v>
      </c>
      <c r="B384" s="81" t="s">
        <v>1447</v>
      </c>
      <c r="C384" s="81" t="s">
        <v>47</v>
      </c>
      <c r="D384" s="81" t="s">
        <v>3624</v>
      </c>
      <c r="E384" s="92">
        <v>15749</v>
      </c>
      <c r="F384" s="81" t="s">
        <v>2918</v>
      </c>
      <c r="G384" s="92" t="s">
        <v>1448</v>
      </c>
      <c r="H384" s="81" t="s">
        <v>187</v>
      </c>
      <c r="I384" s="81" t="s">
        <v>1449</v>
      </c>
      <c r="J384" s="94"/>
      <c r="K384" s="94" t="s">
        <v>1450</v>
      </c>
      <c r="L384" s="81" t="s">
        <v>47</v>
      </c>
      <c r="M384" s="81">
        <v>32373</v>
      </c>
      <c r="N384" s="93" t="s">
        <v>88</v>
      </c>
    </row>
    <row r="385" spans="1:14" x14ac:dyDescent="0.3">
      <c r="A385" s="91">
        <v>203598</v>
      </c>
      <c r="B385" s="81" t="s">
        <v>3444</v>
      </c>
      <c r="C385" s="81" t="s">
        <v>47</v>
      </c>
      <c r="D385" s="81" t="s">
        <v>3632</v>
      </c>
      <c r="E385" s="92">
        <v>10455</v>
      </c>
      <c r="F385" s="81" t="s">
        <v>3445</v>
      </c>
      <c r="G385" s="92" t="s">
        <v>3446</v>
      </c>
      <c r="H385" s="81" t="s">
        <v>260</v>
      </c>
      <c r="I385" s="81" t="s">
        <v>3447</v>
      </c>
      <c r="J385" s="81"/>
      <c r="K385" s="94" t="s">
        <v>3448</v>
      </c>
      <c r="L385" s="81" t="s">
        <v>47</v>
      </c>
      <c r="M385" s="81">
        <v>19542</v>
      </c>
      <c r="N385" s="93" t="s">
        <v>1246</v>
      </c>
    </row>
    <row r="386" spans="1:14" x14ac:dyDescent="0.3">
      <c r="A386" s="91">
        <v>389164</v>
      </c>
      <c r="B386" s="81" t="s">
        <v>3449</v>
      </c>
      <c r="C386" s="81" t="s">
        <v>47</v>
      </c>
      <c r="D386" s="81" t="s">
        <v>3624</v>
      </c>
      <c r="E386" s="92">
        <v>15749</v>
      </c>
      <c r="F386" s="81" t="s">
        <v>3450</v>
      </c>
      <c r="G386" s="92" t="s">
        <v>3263</v>
      </c>
      <c r="H386" s="81" t="s">
        <v>187</v>
      </c>
      <c r="I386" s="81" t="s">
        <v>3451</v>
      </c>
      <c r="J386" s="81"/>
      <c r="K386" s="94" t="s">
        <v>3684</v>
      </c>
      <c r="L386" s="81" t="s">
        <v>47</v>
      </c>
      <c r="M386" s="81">
        <v>18343</v>
      </c>
      <c r="N386" s="93" t="s">
        <v>191</v>
      </c>
    </row>
    <row r="387" spans="1:14" x14ac:dyDescent="0.3">
      <c r="A387" s="91">
        <v>117435</v>
      </c>
      <c r="B387" s="81" t="s">
        <v>1451</v>
      </c>
      <c r="C387" s="81" t="s">
        <v>93</v>
      </c>
      <c r="D387" s="81" t="s">
        <v>3619</v>
      </c>
      <c r="E387" s="92">
        <v>12063</v>
      </c>
      <c r="F387" s="81" t="s">
        <v>2919</v>
      </c>
      <c r="G387" s="92" t="s">
        <v>1452</v>
      </c>
      <c r="H387" s="81" t="s">
        <v>112</v>
      </c>
      <c r="I387" s="81" t="s">
        <v>1453</v>
      </c>
      <c r="J387" s="94" t="s">
        <v>1455</v>
      </c>
      <c r="K387" s="94" t="s">
        <v>1454</v>
      </c>
      <c r="L387" s="81" t="s">
        <v>93</v>
      </c>
      <c r="M387" s="81">
        <v>24882</v>
      </c>
      <c r="N387" s="93" t="s">
        <v>1456</v>
      </c>
    </row>
    <row r="388" spans="1:14" x14ac:dyDescent="0.3">
      <c r="A388" s="91">
        <v>125952</v>
      </c>
      <c r="B388" s="81" t="s">
        <v>1457</v>
      </c>
      <c r="C388" s="81" t="s">
        <v>47</v>
      </c>
      <c r="D388" s="81" t="s">
        <v>3683</v>
      </c>
      <c r="E388" s="92">
        <v>10451</v>
      </c>
      <c r="F388" s="81" t="s">
        <v>3685</v>
      </c>
      <c r="G388" s="92" t="s">
        <v>1458</v>
      </c>
      <c r="H388" s="81" t="s">
        <v>80</v>
      </c>
      <c r="I388" s="81" t="s">
        <v>1459</v>
      </c>
      <c r="J388" s="81" t="s">
        <v>1461</v>
      </c>
      <c r="K388" s="94" t="s">
        <v>1460</v>
      </c>
      <c r="L388" s="81" t="s">
        <v>47</v>
      </c>
      <c r="M388" s="81">
        <v>26353</v>
      </c>
      <c r="N388" s="93" t="s">
        <v>81</v>
      </c>
    </row>
    <row r="389" spans="1:14" x14ac:dyDescent="0.3">
      <c r="A389" s="91">
        <v>161634</v>
      </c>
      <c r="B389" s="81" t="s">
        <v>1462</v>
      </c>
      <c r="C389" s="81" t="s">
        <v>47</v>
      </c>
      <c r="D389" s="81" t="s">
        <v>3631</v>
      </c>
      <c r="E389" s="92">
        <v>10447</v>
      </c>
      <c r="F389" s="81" t="s">
        <v>2920</v>
      </c>
      <c r="G389" s="92" t="s">
        <v>1463</v>
      </c>
      <c r="H389" s="81" t="s">
        <v>260</v>
      </c>
      <c r="I389" s="81" t="s">
        <v>1464</v>
      </c>
      <c r="J389" s="81" t="s">
        <v>1465</v>
      </c>
      <c r="K389" s="94"/>
      <c r="L389" s="81" t="s">
        <v>47</v>
      </c>
      <c r="M389" s="81">
        <v>17635</v>
      </c>
      <c r="N389" s="93" t="s">
        <v>81</v>
      </c>
    </row>
    <row r="390" spans="1:14" x14ac:dyDescent="0.3">
      <c r="A390" s="91">
        <v>181457</v>
      </c>
      <c r="B390" s="81" t="s">
        <v>1467</v>
      </c>
      <c r="C390" s="81" t="s">
        <v>47</v>
      </c>
      <c r="D390" s="81" t="s">
        <v>3632</v>
      </c>
      <c r="E390" s="92">
        <v>10455</v>
      </c>
      <c r="F390" s="81" t="s">
        <v>2921</v>
      </c>
      <c r="G390" s="92" t="s">
        <v>1468</v>
      </c>
      <c r="H390" s="81" t="s">
        <v>260</v>
      </c>
      <c r="I390" s="81" t="s">
        <v>1469</v>
      </c>
      <c r="J390" s="81"/>
      <c r="K390" s="94" t="s">
        <v>1470</v>
      </c>
      <c r="L390" s="81" t="s">
        <v>47</v>
      </c>
      <c r="M390" s="81">
        <v>27917</v>
      </c>
      <c r="N390" s="93" t="s">
        <v>160</v>
      </c>
    </row>
    <row r="391" spans="1:14" x14ac:dyDescent="0.3">
      <c r="A391" s="91">
        <v>161645</v>
      </c>
      <c r="B391" s="81" t="s">
        <v>1471</v>
      </c>
      <c r="C391" s="81" t="s">
        <v>47</v>
      </c>
      <c r="D391" s="81" t="s">
        <v>3631</v>
      </c>
      <c r="E391" s="92">
        <v>10447</v>
      </c>
      <c r="F391" s="81" t="s">
        <v>3686</v>
      </c>
      <c r="G391" s="92" t="s">
        <v>1472</v>
      </c>
      <c r="H391" s="81" t="s">
        <v>260</v>
      </c>
      <c r="I391" s="81" t="s">
        <v>1473</v>
      </c>
      <c r="J391" s="81"/>
      <c r="K391" s="94" t="s">
        <v>1474</v>
      </c>
      <c r="L391" s="81" t="s">
        <v>47</v>
      </c>
      <c r="M391" s="81">
        <v>27367</v>
      </c>
      <c r="N391" s="93" t="s">
        <v>1475</v>
      </c>
    </row>
    <row r="392" spans="1:14" x14ac:dyDescent="0.3">
      <c r="A392" s="91">
        <v>385952</v>
      </c>
      <c r="B392" s="81" t="s">
        <v>1476</v>
      </c>
      <c r="C392" s="81" t="s">
        <v>93</v>
      </c>
      <c r="D392" s="81" t="s">
        <v>3612</v>
      </c>
      <c r="E392" s="92">
        <v>13482</v>
      </c>
      <c r="F392" s="81" t="s">
        <v>2922</v>
      </c>
      <c r="G392" s="92" t="s">
        <v>1477</v>
      </c>
      <c r="H392" s="81" t="s">
        <v>66</v>
      </c>
      <c r="I392" s="81" t="s">
        <v>1478</v>
      </c>
      <c r="J392" s="81"/>
      <c r="K392" s="94">
        <v>610748445</v>
      </c>
      <c r="L392" s="81" t="s">
        <v>93</v>
      </c>
      <c r="M392" s="81">
        <v>23891</v>
      </c>
      <c r="N392" s="93" t="s">
        <v>47</v>
      </c>
    </row>
    <row r="393" spans="1:14" x14ac:dyDescent="0.3">
      <c r="A393" s="91">
        <v>166962</v>
      </c>
      <c r="B393" s="81" t="s">
        <v>1479</v>
      </c>
      <c r="C393" s="81" t="s">
        <v>47</v>
      </c>
      <c r="D393" s="81" t="s">
        <v>3620</v>
      </c>
      <c r="E393" s="92">
        <v>10510</v>
      </c>
      <c r="F393" s="81" t="s">
        <v>2923</v>
      </c>
      <c r="G393" s="92" t="s">
        <v>1314</v>
      </c>
      <c r="H393" s="81" t="s">
        <v>222</v>
      </c>
      <c r="I393" s="81" t="s">
        <v>1480</v>
      </c>
      <c r="J393" s="94" t="s">
        <v>1482</v>
      </c>
      <c r="K393" s="94" t="s">
        <v>1481</v>
      </c>
      <c r="L393" s="81" t="s">
        <v>47</v>
      </c>
      <c r="M393" s="81">
        <v>20795</v>
      </c>
      <c r="N393" s="93" t="s">
        <v>166</v>
      </c>
    </row>
    <row r="394" spans="1:14" x14ac:dyDescent="0.3">
      <c r="A394" s="91">
        <v>102692</v>
      </c>
      <c r="B394" s="81" t="s">
        <v>1483</v>
      </c>
      <c r="C394" s="81" t="s">
        <v>47</v>
      </c>
      <c r="D394" s="81" t="s">
        <v>3649</v>
      </c>
      <c r="E394" s="92">
        <v>10522</v>
      </c>
      <c r="F394" s="81" t="s">
        <v>2924</v>
      </c>
      <c r="G394" s="92" t="s">
        <v>1484</v>
      </c>
      <c r="H394" s="81" t="s">
        <v>222</v>
      </c>
      <c r="I394" s="81" t="s">
        <v>1485</v>
      </c>
      <c r="J394" s="94" t="s">
        <v>1487</v>
      </c>
      <c r="K394" s="94" t="s">
        <v>1486</v>
      </c>
      <c r="L394" s="81" t="s">
        <v>47</v>
      </c>
      <c r="M394" s="81">
        <v>26799</v>
      </c>
      <c r="N394" s="93" t="s">
        <v>1488</v>
      </c>
    </row>
    <row r="395" spans="1:14" x14ac:dyDescent="0.3">
      <c r="A395" s="91">
        <v>174054</v>
      </c>
      <c r="B395" s="81" t="s">
        <v>1489</v>
      </c>
      <c r="C395" s="81" t="s">
        <v>47</v>
      </c>
      <c r="D395" s="81" t="s">
        <v>3649</v>
      </c>
      <c r="E395" s="92">
        <v>10522</v>
      </c>
      <c r="F395" s="81" t="s">
        <v>2925</v>
      </c>
      <c r="G395" s="92" t="s">
        <v>1490</v>
      </c>
      <c r="H395" s="81" t="s">
        <v>222</v>
      </c>
      <c r="I395" s="81" t="s">
        <v>1491</v>
      </c>
      <c r="J395" s="81" t="s">
        <v>1493</v>
      </c>
      <c r="K395" s="94" t="s">
        <v>1492</v>
      </c>
      <c r="L395" s="81" t="s">
        <v>47</v>
      </c>
      <c r="M395" s="81">
        <v>26049</v>
      </c>
      <c r="N395" s="93" t="s">
        <v>888</v>
      </c>
    </row>
    <row r="396" spans="1:14" x14ac:dyDescent="0.3">
      <c r="A396" s="91">
        <v>124746</v>
      </c>
      <c r="B396" s="81" t="s">
        <v>1494</v>
      </c>
      <c r="C396" s="81" t="s">
        <v>47</v>
      </c>
      <c r="D396" s="81" t="s">
        <v>3620</v>
      </c>
      <c r="E396" s="92">
        <v>10510</v>
      </c>
      <c r="F396" s="81" t="s">
        <v>2926</v>
      </c>
      <c r="G396" s="92" t="s">
        <v>1495</v>
      </c>
      <c r="H396" s="81" t="s">
        <v>222</v>
      </c>
      <c r="I396" s="81" t="s">
        <v>1496</v>
      </c>
      <c r="J396" s="94"/>
      <c r="K396" s="94" t="s">
        <v>1497</v>
      </c>
      <c r="L396" s="81" t="s">
        <v>47</v>
      </c>
      <c r="M396" s="81">
        <v>20481</v>
      </c>
      <c r="N396" s="93" t="s">
        <v>699</v>
      </c>
    </row>
    <row r="397" spans="1:14" x14ac:dyDescent="0.3">
      <c r="A397" s="91">
        <v>202861</v>
      </c>
      <c r="B397" s="81" t="s">
        <v>1498</v>
      </c>
      <c r="C397" s="81" t="s">
        <v>47</v>
      </c>
      <c r="D397" s="81" t="s">
        <v>3612</v>
      </c>
      <c r="E397" s="92">
        <v>13482</v>
      </c>
      <c r="F397" s="81" t="s">
        <v>2927</v>
      </c>
      <c r="G397" s="92" t="s">
        <v>1499</v>
      </c>
      <c r="H397" s="81" t="s">
        <v>66</v>
      </c>
      <c r="I397" s="81" t="s">
        <v>1500</v>
      </c>
      <c r="J397" s="94" t="s">
        <v>1502</v>
      </c>
      <c r="K397" s="94" t="s">
        <v>1501</v>
      </c>
      <c r="L397" s="81" t="s">
        <v>47</v>
      </c>
      <c r="M397" s="81">
        <v>26072</v>
      </c>
      <c r="N397" s="93" t="s">
        <v>81</v>
      </c>
    </row>
    <row r="398" spans="1:14" x14ac:dyDescent="0.3">
      <c r="A398" s="91">
        <v>181305</v>
      </c>
      <c r="B398" s="81" t="s">
        <v>1503</v>
      </c>
      <c r="C398" s="81" t="s">
        <v>47</v>
      </c>
      <c r="D398" s="81" t="s">
        <v>3683</v>
      </c>
      <c r="E398" s="92">
        <v>10451</v>
      </c>
      <c r="F398" s="81" t="s">
        <v>2928</v>
      </c>
      <c r="G398" s="92" t="s">
        <v>1504</v>
      </c>
      <c r="H398" s="81" t="s">
        <v>112</v>
      </c>
      <c r="I398" s="81" t="s">
        <v>1505</v>
      </c>
      <c r="J398" s="94" t="s">
        <v>1507</v>
      </c>
      <c r="K398" s="94" t="s">
        <v>1506</v>
      </c>
      <c r="L398" s="81" t="s">
        <v>47</v>
      </c>
      <c r="M398" s="81">
        <v>26349</v>
      </c>
      <c r="N398" s="93" t="s">
        <v>472</v>
      </c>
    </row>
    <row r="399" spans="1:14" x14ac:dyDescent="0.3">
      <c r="A399" s="91">
        <v>389405</v>
      </c>
      <c r="B399" s="81" t="s">
        <v>3452</v>
      </c>
      <c r="C399" s="81" t="s">
        <v>47</v>
      </c>
      <c r="D399" s="81" t="s">
        <v>3617</v>
      </c>
      <c r="E399" s="92">
        <v>11216</v>
      </c>
      <c r="F399" s="81" t="s">
        <v>3453</v>
      </c>
      <c r="G399" s="92" t="s">
        <v>3454</v>
      </c>
      <c r="H399" s="81" t="s">
        <v>112</v>
      </c>
      <c r="I399" s="81" t="s">
        <v>3455</v>
      </c>
      <c r="J399" s="81" t="s">
        <v>3687</v>
      </c>
      <c r="K399" s="94" t="s">
        <v>3456</v>
      </c>
      <c r="L399" s="81" t="s">
        <v>47</v>
      </c>
      <c r="M399" s="81">
        <v>27589</v>
      </c>
      <c r="N399" s="93" t="s">
        <v>1511</v>
      </c>
    </row>
    <row r="400" spans="1:14" x14ac:dyDescent="0.3">
      <c r="A400" s="91">
        <v>385497</v>
      </c>
      <c r="B400" s="81" t="s">
        <v>1508</v>
      </c>
      <c r="C400" s="81" t="s">
        <v>47</v>
      </c>
      <c r="D400" s="81" t="s">
        <v>3632</v>
      </c>
      <c r="E400" s="92">
        <v>10455</v>
      </c>
      <c r="F400" s="81" t="s">
        <v>2929</v>
      </c>
      <c r="G400" s="92" t="s">
        <v>1509</v>
      </c>
      <c r="H400" s="81" t="s">
        <v>260</v>
      </c>
      <c r="I400" s="81" t="s">
        <v>1510</v>
      </c>
      <c r="J400" s="81"/>
      <c r="K400" s="94"/>
      <c r="L400" s="81" t="s">
        <v>47</v>
      </c>
      <c r="M400" s="81">
        <v>21994</v>
      </c>
      <c r="N400" s="82" t="s">
        <v>1511</v>
      </c>
    </row>
    <row r="401" spans="1:14" x14ac:dyDescent="0.3">
      <c r="A401" s="91">
        <v>389398</v>
      </c>
      <c r="B401" s="81" t="s">
        <v>3457</v>
      </c>
      <c r="C401" s="81" t="s">
        <v>47</v>
      </c>
      <c r="D401" s="81" t="s">
        <v>3630</v>
      </c>
      <c r="E401" s="92">
        <v>16014</v>
      </c>
      <c r="F401" s="81" t="s">
        <v>3458</v>
      </c>
      <c r="G401" s="92" t="s">
        <v>3459</v>
      </c>
      <c r="H401" s="81" t="s">
        <v>243</v>
      </c>
      <c r="I401" s="81" t="s">
        <v>3460</v>
      </c>
      <c r="J401" s="94"/>
      <c r="K401" s="94">
        <v>653456155</v>
      </c>
      <c r="L401" s="81" t="s">
        <v>47</v>
      </c>
      <c r="M401" s="81">
        <v>29360</v>
      </c>
      <c r="N401" s="93" t="s">
        <v>3461</v>
      </c>
    </row>
    <row r="402" spans="1:14" x14ac:dyDescent="0.3">
      <c r="A402" s="91">
        <v>222105</v>
      </c>
      <c r="B402" s="81" t="s">
        <v>1512</v>
      </c>
      <c r="C402" s="81" t="s">
        <v>47</v>
      </c>
      <c r="D402" s="81" t="s">
        <v>3612</v>
      </c>
      <c r="E402" s="92">
        <v>13482</v>
      </c>
      <c r="F402" s="81" t="s">
        <v>2930</v>
      </c>
      <c r="G402" s="92" t="s">
        <v>1513</v>
      </c>
      <c r="H402" s="81" t="s">
        <v>66</v>
      </c>
      <c r="I402" s="81" t="s">
        <v>1514</v>
      </c>
      <c r="J402" s="94"/>
      <c r="K402" s="94">
        <v>613890009</v>
      </c>
      <c r="L402" s="81" t="s">
        <v>47</v>
      </c>
      <c r="M402" s="81">
        <v>22679</v>
      </c>
      <c r="N402" s="93" t="s">
        <v>242</v>
      </c>
    </row>
    <row r="403" spans="1:14" x14ac:dyDescent="0.3">
      <c r="A403" s="91">
        <v>246434</v>
      </c>
      <c r="B403" s="81" t="s">
        <v>1515</v>
      </c>
      <c r="C403" s="81" t="s">
        <v>47</v>
      </c>
      <c r="D403" s="81" t="s">
        <v>3615</v>
      </c>
      <c r="E403" s="92">
        <v>10512</v>
      </c>
      <c r="F403" s="81" t="s">
        <v>2931</v>
      </c>
      <c r="G403" s="92" t="s">
        <v>1516</v>
      </c>
      <c r="H403" s="81" t="s">
        <v>340</v>
      </c>
      <c r="I403" s="81" t="s">
        <v>1517</v>
      </c>
      <c r="J403" s="94"/>
      <c r="K403" s="94" t="s">
        <v>1518</v>
      </c>
      <c r="L403" s="81" t="s">
        <v>47</v>
      </c>
      <c r="M403" s="81">
        <v>26269</v>
      </c>
      <c r="N403" s="93" t="s">
        <v>460</v>
      </c>
    </row>
    <row r="404" spans="1:14" x14ac:dyDescent="0.3">
      <c r="A404" s="91">
        <v>181711</v>
      </c>
      <c r="B404" s="81" t="s">
        <v>1519</v>
      </c>
      <c r="C404" s="81" t="s">
        <v>47</v>
      </c>
      <c r="D404" s="81" t="s">
        <v>3610</v>
      </c>
      <c r="E404" s="92">
        <v>12816</v>
      </c>
      <c r="F404" s="81" t="s">
        <v>2932</v>
      </c>
      <c r="G404" s="92" t="s">
        <v>1520</v>
      </c>
      <c r="H404" s="81" t="s">
        <v>52</v>
      </c>
      <c r="I404" s="81" t="s">
        <v>1160</v>
      </c>
      <c r="J404" s="81" t="s">
        <v>1521</v>
      </c>
      <c r="K404" s="94"/>
      <c r="L404" s="81" t="s">
        <v>47</v>
      </c>
      <c r="M404" s="81">
        <v>17764</v>
      </c>
      <c r="N404" s="93" t="s">
        <v>88</v>
      </c>
    </row>
    <row r="405" spans="1:14" x14ac:dyDescent="0.3">
      <c r="A405" s="91">
        <v>157643</v>
      </c>
      <c r="B405" s="81" t="s">
        <v>1522</v>
      </c>
      <c r="C405" s="81" t="s">
        <v>47</v>
      </c>
      <c r="D405" s="81" t="s">
        <v>3620</v>
      </c>
      <c r="E405" s="92">
        <v>10510</v>
      </c>
      <c r="F405" s="81" t="s">
        <v>2933</v>
      </c>
      <c r="G405" s="92" t="s">
        <v>1523</v>
      </c>
      <c r="H405" s="81" t="s">
        <v>222</v>
      </c>
      <c r="I405" s="81" t="s">
        <v>1524</v>
      </c>
      <c r="J405" s="94" t="s">
        <v>1525</v>
      </c>
      <c r="K405" s="94"/>
      <c r="L405" s="81" t="s">
        <v>47</v>
      </c>
      <c r="M405" s="81">
        <v>23156</v>
      </c>
      <c r="N405" s="93" t="s">
        <v>1526</v>
      </c>
    </row>
    <row r="406" spans="1:14" x14ac:dyDescent="0.3">
      <c r="A406" s="91">
        <v>237496</v>
      </c>
      <c r="B406" s="81" t="s">
        <v>1527</v>
      </c>
      <c r="C406" s="81" t="s">
        <v>47</v>
      </c>
      <c r="D406" s="81" t="s">
        <v>3649</v>
      </c>
      <c r="E406" s="92">
        <v>10522</v>
      </c>
      <c r="F406" s="81" t="s">
        <v>2934</v>
      </c>
      <c r="G406" s="92" t="s">
        <v>1528</v>
      </c>
      <c r="H406" s="81" t="s">
        <v>222</v>
      </c>
      <c r="I406" s="81" t="s">
        <v>1529</v>
      </c>
      <c r="J406" s="81"/>
      <c r="K406" s="94" t="s">
        <v>1530</v>
      </c>
      <c r="L406" s="81" t="s">
        <v>47</v>
      </c>
      <c r="M406" s="81">
        <v>20630</v>
      </c>
      <c r="N406" s="93" t="s">
        <v>191</v>
      </c>
    </row>
    <row r="407" spans="1:14" x14ac:dyDescent="0.3">
      <c r="A407" s="91">
        <v>222064</v>
      </c>
      <c r="B407" s="81" t="s">
        <v>1531</v>
      </c>
      <c r="C407" s="81" t="s">
        <v>47</v>
      </c>
      <c r="D407" s="81" t="s">
        <v>3614</v>
      </c>
      <c r="E407" s="92">
        <v>10443</v>
      </c>
      <c r="F407" s="81" t="s">
        <v>2935</v>
      </c>
      <c r="G407" s="92" t="s">
        <v>1532</v>
      </c>
      <c r="H407" s="81" t="s">
        <v>742</v>
      </c>
      <c r="I407" s="81" t="s">
        <v>1533</v>
      </c>
      <c r="J407" s="94">
        <v>543569505</v>
      </c>
      <c r="K407" s="94">
        <v>653332437</v>
      </c>
      <c r="L407" s="81" t="s">
        <v>47</v>
      </c>
      <c r="M407" s="81">
        <v>17857</v>
      </c>
      <c r="N407" s="93" t="s">
        <v>1276</v>
      </c>
    </row>
    <row r="408" spans="1:14" x14ac:dyDescent="0.3">
      <c r="A408" s="91">
        <v>108287</v>
      </c>
      <c r="B408" s="81" t="s">
        <v>1534</v>
      </c>
      <c r="C408" s="81" t="s">
        <v>47</v>
      </c>
      <c r="D408" s="81" t="s">
        <v>3615</v>
      </c>
      <c r="E408" s="92">
        <v>10512</v>
      </c>
      <c r="F408" s="81" t="s">
        <v>2936</v>
      </c>
      <c r="G408" s="92" t="s">
        <v>1535</v>
      </c>
      <c r="H408" s="81" t="s">
        <v>1536</v>
      </c>
      <c r="I408" s="81" t="s">
        <v>1537</v>
      </c>
      <c r="J408" s="81" t="s">
        <v>1538</v>
      </c>
      <c r="K408" s="94"/>
      <c r="L408" s="81" t="s">
        <v>47</v>
      </c>
      <c r="M408" s="81">
        <v>22101</v>
      </c>
      <c r="N408" s="93" t="s">
        <v>1539</v>
      </c>
    </row>
    <row r="409" spans="1:14" x14ac:dyDescent="0.3">
      <c r="A409" s="91">
        <v>172223</v>
      </c>
      <c r="B409" s="81" t="s">
        <v>3462</v>
      </c>
      <c r="C409" s="81" t="s">
        <v>47</v>
      </c>
      <c r="D409" s="81" t="s">
        <v>3653</v>
      </c>
      <c r="E409" s="92">
        <v>10446</v>
      </c>
      <c r="F409" s="81" t="s">
        <v>3463</v>
      </c>
      <c r="G409" s="92" t="s">
        <v>3464</v>
      </c>
      <c r="H409" s="81" t="s">
        <v>85</v>
      </c>
      <c r="I409" s="81" t="s">
        <v>3465</v>
      </c>
      <c r="J409" s="81" t="s">
        <v>3688</v>
      </c>
      <c r="K409" s="94" t="s">
        <v>3466</v>
      </c>
      <c r="L409" s="81" t="s">
        <v>47</v>
      </c>
      <c r="M409" s="81">
        <v>25322</v>
      </c>
      <c r="N409" s="93" t="s">
        <v>166</v>
      </c>
    </row>
    <row r="410" spans="1:14" x14ac:dyDescent="0.3">
      <c r="A410" s="91">
        <v>108288</v>
      </c>
      <c r="B410" s="81" t="s">
        <v>1540</v>
      </c>
      <c r="C410" s="81" t="s">
        <v>47</v>
      </c>
      <c r="D410" s="81" t="s">
        <v>3614</v>
      </c>
      <c r="E410" s="92">
        <v>10443</v>
      </c>
      <c r="F410" s="81" t="s">
        <v>2937</v>
      </c>
      <c r="G410" s="92" t="s">
        <v>1541</v>
      </c>
      <c r="H410" s="81" t="s">
        <v>85</v>
      </c>
      <c r="I410" s="81" t="s">
        <v>1542</v>
      </c>
      <c r="J410" s="94" t="s">
        <v>1543</v>
      </c>
      <c r="K410" s="94"/>
      <c r="L410" s="81" t="s">
        <v>47</v>
      </c>
      <c r="M410" s="81">
        <v>19272</v>
      </c>
      <c r="N410" s="93" t="s">
        <v>1544</v>
      </c>
    </row>
    <row r="411" spans="1:14" x14ac:dyDescent="0.3">
      <c r="A411" s="91">
        <v>224259</v>
      </c>
      <c r="B411" s="81" t="s">
        <v>1545</v>
      </c>
      <c r="C411" s="81" t="s">
        <v>47</v>
      </c>
      <c r="D411" s="81" t="s">
        <v>3614</v>
      </c>
      <c r="E411" s="92">
        <v>10443</v>
      </c>
      <c r="F411" s="81" t="s">
        <v>3689</v>
      </c>
      <c r="G411" s="92" t="s">
        <v>1546</v>
      </c>
      <c r="H411" s="81" t="s">
        <v>85</v>
      </c>
      <c r="I411" s="81" t="s">
        <v>622</v>
      </c>
      <c r="J411" s="94" t="s">
        <v>1547</v>
      </c>
      <c r="K411" s="94"/>
      <c r="L411" s="81" t="s">
        <v>47</v>
      </c>
      <c r="M411" s="81">
        <v>34906</v>
      </c>
      <c r="N411" s="93" t="s">
        <v>160</v>
      </c>
    </row>
    <row r="412" spans="1:14" x14ac:dyDescent="0.3">
      <c r="A412" s="91">
        <v>385951</v>
      </c>
      <c r="B412" s="81" t="s">
        <v>1548</v>
      </c>
      <c r="C412" s="81" t="s">
        <v>47</v>
      </c>
      <c r="D412" s="81" t="s">
        <v>3612</v>
      </c>
      <c r="E412" s="92">
        <v>13482</v>
      </c>
      <c r="F412" s="81" t="s">
        <v>2938</v>
      </c>
      <c r="G412" s="92" t="s">
        <v>1549</v>
      </c>
      <c r="H412" s="81" t="s">
        <v>243</v>
      </c>
      <c r="I412" s="81" t="s">
        <v>1550</v>
      </c>
      <c r="J412" s="94"/>
      <c r="K412" s="94" t="s">
        <v>3467</v>
      </c>
      <c r="L412" s="81" t="s">
        <v>47</v>
      </c>
      <c r="M412" s="81">
        <v>36254</v>
      </c>
      <c r="N412" s="93" t="s">
        <v>19</v>
      </c>
    </row>
    <row r="413" spans="1:14" x14ac:dyDescent="0.3">
      <c r="A413" s="91">
        <v>385951</v>
      </c>
      <c r="B413" s="81" t="s">
        <v>1548</v>
      </c>
      <c r="C413" s="81" t="s">
        <v>47</v>
      </c>
      <c r="D413" s="81" t="s">
        <v>3630</v>
      </c>
      <c r="E413" s="92">
        <v>16014</v>
      </c>
      <c r="F413" s="81" t="s">
        <v>2938</v>
      </c>
      <c r="G413" s="92" t="s">
        <v>1549</v>
      </c>
      <c r="H413" s="81" t="s">
        <v>243</v>
      </c>
      <c r="I413" s="81" t="s">
        <v>1550</v>
      </c>
      <c r="J413" s="81"/>
      <c r="K413" s="94" t="s">
        <v>3467</v>
      </c>
      <c r="L413" s="81" t="s">
        <v>47</v>
      </c>
      <c r="M413" s="81">
        <v>36254</v>
      </c>
      <c r="N413" s="93" t="s">
        <v>19</v>
      </c>
    </row>
    <row r="414" spans="1:14" x14ac:dyDescent="0.3">
      <c r="A414" s="91">
        <v>110674</v>
      </c>
      <c r="B414" s="81" t="s">
        <v>1551</v>
      </c>
      <c r="C414" s="81" t="s">
        <v>47</v>
      </c>
      <c r="D414" s="81" t="s">
        <v>3247</v>
      </c>
      <c r="E414" s="92">
        <v>10459</v>
      </c>
      <c r="F414" s="81" t="s">
        <v>2939</v>
      </c>
      <c r="G414" s="92" t="s">
        <v>1552</v>
      </c>
      <c r="H414" s="81" t="s">
        <v>80</v>
      </c>
      <c r="I414" s="81" t="s">
        <v>1553</v>
      </c>
      <c r="J414" s="94" t="s">
        <v>1555</v>
      </c>
      <c r="K414" s="94" t="s">
        <v>1554</v>
      </c>
      <c r="L414" s="81" t="s">
        <v>47</v>
      </c>
      <c r="M414" s="81">
        <v>20580</v>
      </c>
      <c r="N414" s="93" t="s">
        <v>381</v>
      </c>
    </row>
    <row r="415" spans="1:14" x14ac:dyDescent="0.3">
      <c r="A415" s="91">
        <v>104832</v>
      </c>
      <c r="B415" s="81" t="s">
        <v>1556</v>
      </c>
      <c r="C415" s="81" t="s">
        <v>47</v>
      </c>
      <c r="D415" s="81" t="s">
        <v>3247</v>
      </c>
      <c r="E415" s="92">
        <v>10459</v>
      </c>
      <c r="F415" s="81" t="s">
        <v>2940</v>
      </c>
      <c r="G415" s="92" t="s">
        <v>1557</v>
      </c>
      <c r="H415" s="81" t="s">
        <v>80</v>
      </c>
      <c r="I415" s="81" t="s">
        <v>1558</v>
      </c>
      <c r="J415" s="94" t="s">
        <v>1560</v>
      </c>
      <c r="K415" s="94" t="s">
        <v>1559</v>
      </c>
      <c r="L415" s="81" t="s">
        <v>47</v>
      </c>
      <c r="M415" s="81">
        <v>24545</v>
      </c>
      <c r="N415" s="93" t="s">
        <v>191</v>
      </c>
    </row>
    <row r="416" spans="1:14" x14ac:dyDescent="0.3">
      <c r="A416" s="91">
        <v>273263</v>
      </c>
      <c r="B416" s="81" t="s">
        <v>3468</v>
      </c>
      <c r="C416" s="81" t="s">
        <v>93</v>
      </c>
      <c r="D416" s="81" t="s">
        <v>3615</v>
      </c>
      <c r="E416" s="92">
        <v>10512</v>
      </c>
      <c r="F416" s="81" t="s">
        <v>3469</v>
      </c>
      <c r="G416" s="92" t="s">
        <v>3470</v>
      </c>
      <c r="H416" s="81" t="s">
        <v>340</v>
      </c>
      <c r="I416" s="81" t="s">
        <v>3471</v>
      </c>
      <c r="J416" s="81"/>
      <c r="K416" s="94" t="s">
        <v>3690</v>
      </c>
      <c r="L416" s="81" t="s">
        <v>93</v>
      </c>
      <c r="M416" s="81">
        <v>21839</v>
      </c>
      <c r="N416" s="93" t="s">
        <v>94</v>
      </c>
    </row>
    <row r="417" spans="1:14" x14ac:dyDescent="0.3">
      <c r="A417" s="91">
        <v>108631</v>
      </c>
      <c r="B417" s="81" t="s">
        <v>1561</v>
      </c>
      <c r="C417" s="81" t="s">
        <v>47</v>
      </c>
      <c r="D417" s="81" t="s">
        <v>3613</v>
      </c>
      <c r="E417" s="92">
        <v>10513</v>
      </c>
      <c r="F417" s="81" t="s">
        <v>2941</v>
      </c>
      <c r="G417" s="92" t="s">
        <v>1562</v>
      </c>
      <c r="H417" s="81" t="s">
        <v>222</v>
      </c>
      <c r="I417" s="81" t="s">
        <v>1563</v>
      </c>
      <c r="J417" s="94">
        <v>543451329</v>
      </c>
      <c r="K417" s="94"/>
      <c r="L417" s="81" t="s">
        <v>47</v>
      </c>
      <c r="M417" s="81">
        <v>18446</v>
      </c>
      <c r="N417" s="93" t="s">
        <v>100</v>
      </c>
    </row>
    <row r="418" spans="1:14" x14ac:dyDescent="0.3">
      <c r="A418" s="91">
        <v>230136</v>
      </c>
      <c r="B418" s="81" t="s">
        <v>3472</v>
      </c>
      <c r="C418" s="81" t="s">
        <v>47</v>
      </c>
      <c r="D418" s="81" t="s">
        <v>3632</v>
      </c>
      <c r="E418" s="92">
        <v>10455</v>
      </c>
      <c r="F418" s="81" t="s">
        <v>3473</v>
      </c>
      <c r="G418" s="92" t="s">
        <v>1509</v>
      </c>
      <c r="H418" s="81" t="s">
        <v>260</v>
      </c>
      <c r="I418" s="81" t="s">
        <v>3474</v>
      </c>
      <c r="J418" s="94" t="s">
        <v>3691</v>
      </c>
      <c r="K418" s="94">
        <v>617441766</v>
      </c>
      <c r="L418" s="81" t="s">
        <v>47</v>
      </c>
      <c r="M418" s="81">
        <v>25307</v>
      </c>
      <c r="N418" s="93" t="s">
        <v>25</v>
      </c>
    </row>
    <row r="419" spans="1:14" x14ac:dyDescent="0.3">
      <c r="A419" s="91">
        <v>237185</v>
      </c>
      <c r="B419" s="81" t="s">
        <v>3475</v>
      </c>
      <c r="C419" s="81" t="s">
        <v>47</v>
      </c>
      <c r="D419" s="81" t="s">
        <v>3612</v>
      </c>
      <c r="E419" s="92">
        <v>13482</v>
      </c>
      <c r="F419" s="81" t="s">
        <v>3476</v>
      </c>
      <c r="G419" s="92" t="s">
        <v>3477</v>
      </c>
      <c r="H419" s="81" t="s">
        <v>44</v>
      </c>
      <c r="I419" s="81" t="s">
        <v>3478</v>
      </c>
      <c r="J419" s="81" t="s">
        <v>3692</v>
      </c>
      <c r="K419" s="94">
        <v>620442869</v>
      </c>
      <c r="L419" s="81" t="s">
        <v>47</v>
      </c>
      <c r="M419" s="81">
        <v>26574</v>
      </c>
      <c r="N419" s="93" t="s">
        <v>1276</v>
      </c>
    </row>
    <row r="420" spans="1:14" x14ac:dyDescent="0.3">
      <c r="A420" s="91">
        <v>219488</v>
      </c>
      <c r="B420" s="81" t="s">
        <v>1565</v>
      </c>
      <c r="C420" s="81" t="s">
        <v>47</v>
      </c>
      <c r="D420" s="81" t="s">
        <v>3612</v>
      </c>
      <c r="E420" s="92">
        <v>13482</v>
      </c>
      <c r="F420" s="81" t="s">
        <v>2942</v>
      </c>
      <c r="G420" s="92" t="s">
        <v>1566</v>
      </c>
      <c r="H420" s="81" t="s">
        <v>282</v>
      </c>
      <c r="I420" s="81" t="s">
        <v>1567</v>
      </c>
      <c r="J420" s="94" t="s">
        <v>1569</v>
      </c>
      <c r="K420" s="94" t="s">
        <v>1568</v>
      </c>
      <c r="L420" s="81" t="s">
        <v>47</v>
      </c>
      <c r="M420" s="81">
        <v>22575</v>
      </c>
      <c r="N420" s="93" t="s">
        <v>166</v>
      </c>
    </row>
    <row r="421" spans="1:14" x14ac:dyDescent="0.3">
      <c r="A421" s="91">
        <v>178510</v>
      </c>
      <c r="B421" s="81" t="s">
        <v>1570</v>
      </c>
      <c r="C421" s="81" t="s">
        <v>47</v>
      </c>
      <c r="D421" s="81" t="s">
        <v>3633</v>
      </c>
      <c r="E421" s="92">
        <v>10521</v>
      </c>
      <c r="F421" s="81" t="s">
        <v>2943</v>
      </c>
      <c r="G421" s="92" t="s">
        <v>1571</v>
      </c>
      <c r="H421" s="81" t="s">
        <v>226</v>
      </c>
      <c r="I421" s="81" t="s">
        <v>1572</v>
      </c>
      <c r="J421" s="81"/>
      <c r="K421" s="94" t="s">
        <v>1573</v>
      </c>
      <c r="L421" s="81" t="s">
        <v>47</v>
      </c>
      <c r="M421" s="81">
        <v>26040</v>
      </c>
      <c r="N421" s="93" t="s">
        <v>1574</v>
      </c>
    </row>
    <row r="422" spans="1:14" x14ac:dyDescent="0.3">
      <c r="A422" s="91">
        <v>223474</v>
      </c>
      <c r="B422" s="81" t="s">
        <v>1575</v>
      </c>
      <c r="C422" s="81" t="s">
        <v>47</v>
      </c>
      <c r="D422" s="81" t="s">
        <v>3611</v>
      </c>
      <c r="E422" s="92">
        <v>11985</v>
      </c>
      <c r="F422" s="81" t="s">
        <v>3693</v>
      </c>
      <c r="G422" s="92" t="s">
        <v>1576</v>
      </c>
      <c r="H422" s="81" t="s">
        <v>58</v>
      </c>
      <c r="I422" s="81" t="s">
        <v>1577</v>
      </c>
      <c r="J422" s="81" t="s">
        <v>1579</v>
      </c>
      <c r="K422" s="94" t="s">
        <v>1578</v>
      </c>
      <c r="L422" s="81" t="s">
        <v>47</v>
      </c>
      <c r="M422" s="81">
        <v>20246</v>
      </c>
      <c r="N422" s="93" t="s">
        <v>94</v>
      </c>
    </row>
    <row r="423" spans="1:14" x14ac:dyDescent="0.3">
      <c r="A423" s="91">
        <v>389390</v>
      </c>
      <c r="B423" s="81" t="s">
        <v>3479</v>
      </c>
      <c r="C423" s="81" t="s">
        <v>47</v>
      </c>
      <c r="D423" s="81" t="s">
        <v>3268</v>
      </c>
      <c r="E423" s="92">
        <v>10438</v>
      </c>
      <c r="F423" s="81" t="s">
        <v>3480</v>
      </c>
      <c r="G423" s="92" t="s">
        <v>3481</v>
      </c>
      <c r="H423" s="81" t="s">
        <v>226</v>
      </c>
      <c r="I423" s="81" t="s">
        <v>3482</v>
      </c>
      <c r="J423" s="94"/>
      <c r="K423" s="94">
        <v>611413877</v>
      </c>
      <c r="L423" s="81" t="s">
        <v>47</v>
      </c>
      <c r="M423" s="81">
        <v>20302</v>
      </c>
      <c r="N423" s="93" t="s">
        <v>70</v>
      </c>
    </row>
    <row r="424" spans="1:14" x14ac:dyDescent="0.3">
      <c r="A424" s="91">
        <v>107899</v>
      </c>
      <c r="B424" s="81" t="s">
        <v>1580</v>
      </c>
      <c r="C424" s="81" t="s">
        <v>47</v>
      </c>
      <c r="D424" s="81" t="s">
        <v>3299</v>
      </c>
      <c r="E424" s="92">
        <v>10435</v>
      </c>
      <c r="F424" s="81" t="s">
        <v>2944</v>
      </c>
      <c r="G424" s="92" t="s">
        <v>1581</v>
      </c>
      <c r="H424" s="81" t="s">
        <v>334</v>
      </c>
      <c r="I424" s="81" t="s">
        <v>1582</v>
      </c>
      <c r="J424" s="81" t="s">
        <v>1584</v>
      </c>
      <c r="K424" s="94" t="s">
        <v>1583</v>
      </c>
      <c r="L424" s="81" t="s">
        <v>47</v>
      </c>
      <c r="M424" s="81">
        <v>20372</v>
      </c>
      <c r="N424" s="93" t="s">
        <v>1585</v>
      </c>
    </row>
    <row r="425" spans="1:14" x14ac:dyDescent="0.3">
      <c r="A425" s="91">
        <v>200852</v>
      </c>
      <c r="B425" s="81" t="s">
        <v>1586</v>
      </c>
      <c r="C425" s="81" t="s">
        <v>47</v>
      </c>
      <c r="D425" s="81" t="s">
        <v>3608</v>
      </c>
      <c r="E425" s="92">
        <v>10519</v>
      </c>
      <c r="F425" s="81" t="s">
        <v>2945</v>
      </c>
      <c r="G425" s="92" t="s">
        <v>1587</v>
      </c>
      <c r="H425" s="81" t="s">
        <v>187</v>
      </c>
      <c r="I425" s="81" t="s">
        <v>1588</v>
      </c>
      <c r="J425" s="81" t="s">
        <v>1589</v>
      </c>
      <c r="K425" s="94"/>
      <c r="L425" s="81" t="s">
        <v>47</v>
      </c>
      <c r="M425" s="81">
        <v>22848</v>
      </c>
      <c r="N425" s="93" t="s">
        <v>128</v>
      </c>
    </row>
    <row r="426" spans="1:14" x14ac:dyDescent="0.3">
      <c r="A426" s="91">
        <v>388249</v>
      </c>
      <c r="B426" s="81" t="s">
        <v>2946</v>
      </c>
      <c r="C426" s="81" t="s">
        <v>47</v>
      </c>
      <c r="D426" s="81" t="s">
        <v>3615</v>
      </c>
      <c r="E426" s="92">
        <v>10512</v>
      </c>
      <c r="F426" s="81" t="s">
        <v>3694</v>
      </c>
      <c r="G426" s="92" t="s">
        <v>2947</v>
      </c>
      <c r="H426" s="81" t="s">
        <v>340</v>
      </c>
      <c r="I426" s="81" t="s">
        <v>2948</v>
      </c>
      <c r="J426" s="94"/>
      <c r="K426" s="94">
        <v>624298504</v>
      </c>
      <c r="L426" s="81" t="s">
        <v>47</v>
      </c>
      <c r="M426" s="81">
        <v>29395</v>
      </c>
      <c r="N426" s="93" t="s">
        <v>19</v>
      </c>
    </row>
    <row r="427" spans="1:14" x14ac:dyDescent="0.3">
      <c r="A427" s="91">
        <v>276652</v>
      </c>
      <c r="B427" s="81" t="s">
        <v>1590</v>
      </c>
      <c r="C427" s="81" t="s">
        <v>47</v>
      </c>
      <c r="D427" s="81" t="s">
        <v>3620</v>
      </c>
      <c r="E427" s="92">
        <v>10510</v>
      </c>
      <c r="F427" s="81" t="s">
        <v>2949</v>
      </c>
      <c r="G427" s="92" t="s">
        <v>1591</v>
      </c>
      <c r="H427" s="81" t="s">
        <v>222</v>
      </c>
      <c r="I427" s="81" t="s">
        <v>2950</v>
      </c>
      <c r="J427" s="94"/>
      <c r="K427" s="94">
        <v>637288033</v>
      </c>
      <c r="L427" s="81" t="s">
        <v>47</v>
      </c>
      <c r="M427" s="81">
        <v>19980</v>
      </c>
      <c r="N427" s="93" t="s">
        <v>219</v>
      </c>
    </row>
    <row r="428" spans="1:14" x14ac:dyDescent="0.3">
      <c r="A428" s="91">
        <v>276652</v>
      </c>
      <c r="B428" s="81" t="s">
        <v>1590</v>
      </c>
      <c r="C428" s="81" t="s">
        <v>47</v>
      </c>
      <c r="D428" s="81" t="s">
        <v>3613</v>
      </c>
      <c r="E428" s="92">
        <v>10513</v>
      </c>
      <c r="F428" s="81" t="s">
        <v>2949</v>
      </c>
      <c r="G428" s="92" t="s">
        <v>1591</v>
      </c>
      <c r="H428" s="81" t="s">
        <v>222</v>
      </c>
      <c r="I428" s="81" t="s">
        <v>2950</v>
      </c>
      <c r="J428" s="81"/>
      <c r="K428" s="94">
        <v>637288033</v>
      </c>
      <c r="L428" s="81" t="s">
        <v>47</v>
      </c>
      <c r="M428" s="81">
        <v>19980</v>
      </c>
      <c r="N428" s="93" t="s">
        <v>219</v>
      </c>
    </row>
    <row r="429" spans="1:14" x14ac:dyDescent="0.3">
      <c r="A429" s="91">
        <v>137563</v>
      </c>
      <c r="B429" s="81" t="s">
        <v>1592</v>
      </c>
      <c r="C429" s="81" t="s">
        <v>47</v>
      </c>
      <c r="D429" s="81" t="s">
        <v>185</v>
      </c>
      <c r="E429" s="92">
        <v>10576</v>
      </c>
      <c r="F429" s="81" t="s">
        <v>2951</v>
      </c>
      <c r="G429" s="92" t="s">
        <v>1593</v>
      </c>
      <c r="H429" s="81" t="s">
        <v>298</v>
      </c>
      <c r="I429" s="81" t="s">
        <v>1594</v>
      </c>
      <c r="J429" s="94" t="s">
        <v>1596</v>
      </c>
      <c r="K429" s="94" t="s">
        <v>1595</v>
      </c>
      <c r="L429" s="81" t="s">
        <v>47</v>
      </c>
      <c r="M429" s="81">
        <v>19247</v>
      </c>
      <c r="N429" s="93" t="s">
        <v>472</v>
      </c>
    </row>
    <row r="430" spans="1:14" x14ac:dyDescent="0.3">
      <c r="A430" s="91">
        <v>177997</v>
      </c>
      <c r="B430" s="81" t="s">
        <v>1597</v>
      </c>
      <c r="C430" s="81" t="s">
        <v>47</v>
      </c>
      <c r="D430" s="81" t="s">
        <v>3620</v>
      </c>
      <c r="E430" s="92">
        <v>10510</v>
      </c>
      <c r="F430" s="81" t="s">
        <v>2952</v>
      </c>
      <c r="G430" s="92" t="s">
        <v>1598</v>
      </c>
      <c r="H430" s="81" t="s">
        <v>222</v>
      </c>
      <c r="I430" s="81"/>
      <c r="J430" s="81" t="s">
        <v>1600</v>
      </c>
      <c r="K430" s="94" t="s">
        <v>1599</v>
      </c>
      <c r="L430" s="81" t="s">
        <v>47</v>
      </c>
      <c r="M430" s="81">
        <v>18160</v>
      </c>
      <c r="N430" s="93" t="s">
        <v>460</v>
      </c>
    </row>
    <row r="431" spans="1:14" x14ac:dyDescent="0.3">
      <c r="A431" s="91">
        <v>388537</v>
      </c>
      <c r="B431" s="81" t="s">
        <v>3483</v>
      </c>
      <c r="C431" s="81" t="s">
        <v>47</v>
      </c>
      <c r="D431" s="81" t="s">
        <v>3632</v>
      </c>
      <c r="E431" s="92">
        <v>10455</v>
      </c>
      <c r="F431" s="81" t="s">
        <v>3484</v>
      </c>
      <c r="G431" s="92" t="s">
        <v>3485</v>
      </c>
      <c r="H431" s="81" t="s">
        <v>260</v>
      </c>
      <c r="I431" s="81" t="s">
        <v>3486</v>
      </c>
      <c r="J431" s="94"/>
      <c r="K431" s="94">
        <v>621934859</v>
      </c>
      <c r="L431" s="81" t="s">
        <v>47</v>
      </c>
      <c r="M431" s="81">
        <v>22349</v>
      </c>
      <c r="N431" s="93" t="s">
        <v>3487</v>
      </c>
    </row>
    <row r="432" spans="1:14" x14ac:dyDescent="0.3">
      <c r="A432" s="91">
        <v>221234</v>
      </c>
      <c r="B432" s="81" t="s">
        <v>1601</v>
      </c>
      <c r="C432" s="81" t="s">
        <v>47</v>
      </c>
      <c r="D432" s="81" t="s">
        <v>3629</v>
      </c>
      <c r="E432" s="92">
        <v>10439</v>
      </c>
      <c r="F432" s="81" t="s">
        <v>3695</v>
      </c>
      <c r="G432" s="92" t="s">
        <v>3696</v>
      </c>
      <c r="H432" s="81" t="s">
        <v>260</v>
      </c>
      <c r="I432" s="81" t="s">
        <v>3488</v>
      </c>
      <c r="J432" s="81"/>
      <c r="K432" s="94" t="s">
        <v>3697</v>
      </c>
      <c r="L432" s="81" t="s">
        <v>47</v>
      </c>
      <c r="M432" s="81">
        <v>31883</v>
      </c>
      <c r="N432" s="93" t="s">
        <v>230</v>
      </c>
    </row>
    <row r="433" spans="1:14" x14ac:dyDescent="0.3">
      <c r="A433" s="91">
        <v>387416</v>
      </c>
      <c r="B433" s="81" t="s">
        <v>2953</v>
      </c>
      <c r="C433" s="81" t="s">
        <v>47</v>
      </c>
      <c r="D433" s="81" t="s">
        <v>3619</v>
      </c>
      <c r="E433" s="92">
        <v>12063</v>
      </c>
      <c r="F433" s="81" t="s">
        <v>2954</v>
      </c>
      <c r="G433" s="92" t="s">
        <v>2955</v>
      </c>
      <c r="H433" s="81" t="s">
        <v>112</v>
      </c>
      <c r="I433" s="81" t="s">
        <v>2956</v>
      </c>
      <c r="J433" s="81"/>
      <c r="K433" s="94"/>
      <c r="L433" s="81" t="s">
        <v>47</v>
      </c>
      <c r="M433" s="81">
        <v>36389</v>
      </c>
      <c r="N433" s="82" t="s">
        <v>94</v>
      </c>
    </row>
    <row r="434" spans="1:14" x14ac:dyDescent="0.3">
      <c r="A434" s="91">
        <v>236590</v>
      </c>
      <c r="B434" s="81" t="s">
        <v>1602</v>
      </c>
      <c r="C434" s="81" t="s">
        <v>47</v>
      </c>
      <c r="D434" s="81" t="s">
        <v>3633</v>
      </c>
      <c r="E434" s="92">
        <v>10521</v>
      </c>
      <c r="F434" s="81" t="s">
        <v>2957</v>
      </c>
      <c r="G434" s="92" t="s">
        <v>1603</v>
      </c>
      <c r="H434" s="81" t="s">
        <v>222</v>
      </c>
      <c r="I434" s="81" t="s">
        <v>1604</v>
      </c>
      <c r="J434" s="81"/>
      <c r="K434" s="94" t="s">
        <v>1605</v>
      </c>
      <c r="L434" s="81" t="s">
        <v>47</v>
      </c>
      <c r="M434" s="81">
        <v>31166</v>
      </c>
      <c r="N434" s="93" t="s">
        <v>1075</v>
      </c>
    </row>
    <row r="435" spans="1:14" x14ac:dyDescent="0.3">
      <c r="A435" s="91">
        <v>151298</v>
      </c>
      <c r="B435" s="81" t="s">
        <v>1606</v>
      </c>
      <c r="C435" s="81" t="s">
        <v>47</v>
      </c>
      <c r="D435" s="81" t="s">
        <v>3633</v>
      </c>
      <c r="E435" s="92">
        <v>10521</v>
      </c>
      <c r="F435" s="81" t="s">
        <v>2958</v>
      </c>
      <c r="G435" s="92" t="s">
        <v>1607</v>
      </c>
      <c r="H435" s="81" t="s">
        <v>1608</v>
      </c>
      <c r="I435" s="81" t="s">
        <v>1609</v>
      </c>
      <c r="J435" s="94"/>
      <c r="K435" s="94" t="s">
        <v>1610</v>
      </c>
      <c r="L435" s="81" t="s">
        <v>47</v>
      </c>
      <c r="M435" s="81">
        <v>19724</v>
      </c>
      <c r="N435" s="93" t="s">
        <v>381</v>
      </c>
    </row>
    <row r="436" spans="1:14" x14ac:dyDescent="0.3">
      <c r="A436" s="91">
        <v>111721</v>
      </c>
      <c r="B436" s="81" t="s">
        <v>1611</v>
      </c>
      <c r="C436" s="81" t="s">
        <v>47</v>
      </c>
      <c r="D436" s="81" t="s">
        <v>3616</v>
      </c>
      <c r="E436" s="92">
        <v>10517</v>
      </c>
      <c r="F436" s="81" t="s">
        <v>2959</v>
      </c>
      <c r="G436" s="92" t="s">
        <v>1612</v>
      </c>
      <c r="H436" s="81" t="s">
        <v>187</v>
      </c>
      <c r="I436" s="81" t="s">
        <v>1613</v>
      </c>
      <c r="J436" s="81"/>
      <c r="K436" s="94">
        <v>646794947</v>
      </c>
      <c r="L436" s="81" t="s">
        <v>47</v>
      </c>
      <c r="M436" s="81">
        <v>24788</v>
      </c>
      <c r="N436" s="93" t="s">
        <v>244</v>
      </c>
    </row>
    <row r="437" spans="1:14" x14ac:dyDescent="0.3">
      <c r="A437" s="91">
        <v>108647</v>
      </c>
      <c r="B437" s="81" t="s">
        <v>1614</v>
      </c>
      <c r="C437" s="81" t="s">
        <v>47</v>
      </c>
      <c r="D437" s="81" t="s">
        <v>3616</v>
      </c>
      <c r="E437" s="92">
        <v>10517</v>
      </c>
      <c r="F437" s="81" t="s">
        <v>2960</v>
      </c>
      <c r="G437" s="92" t="s">
        <v>1615</v>
      </c>
      <c r="H437" s="81" t="s">
        <v>187</v>
      </c>
      <c r="I437" s="81" t="s">
        <v>1616</v>
      </c>
      <c r="J437" s="94" t="s">
        <v>1617</v>
      </c>
      <c r="K437" s="94"/>
      <c r="L437" s="81" t="s">
        <v>47</v>
      </c>
      <c r="M437" s="81">
        <v>21497</v>
      </c>
      <c r="N437" s="93" t="s">
        <v>100</v>
      </c>
    </row>
    <row r="438" spans="1:14" x14ac:dyDescent="0.3">
      <c r="A438" s="91">
        <v>389017</v>
      </c>
      <c r="B438" s="81" t="s">
        <v>3489</v>
      </c>
      <c r="C438" s="81" t="s">
        <v>47</v>
      </c>
      <c r="D438" s="81" t="s">
        <v>3617</v>
      </c>
      <c r="E438" s="92">
        <v>11216</v>
      </c>
      <c r="F438" s="81" t="s">
        <v>3490</v>
      </c>
      <c r="G438" s="92" t="s">
        <v>3491</v>
      </c>
      <c r="H438" s="81" t="s">
        <v>3492</v>
      </c>
      <c r="I438" s="81" t="s">
        <v>3493</v>
      </c>
      <c r="J438" s="94"/>
      <c r="K438" s="94" t="s">
        <v>3494</v>
      </c>
      <c r="L438" s="81" t="s">
        <v>47</v>
      </c>
      <c r="M438" s="81">
        <v>23371</v>
      </c>
      <c r="N438" s="93" t="s">
        <v>3495</v>
      </c>
    </row>
    <row r="439" spans="1:14" x14ac:dyDescent="0.3">
      <c r="A439" s="91">
        <v>214266</v>
      </c>
      <c r="B439" s="81" t="s">
        <v>1618</v>
      </c>
      <c r="C439" s="81" t="s">
        <v>47</v>
      </c>
      <c r="D439" s="81" t="s">
        <v>3268</v>
      </c>
      <c r="E439" s="92">
        <v>10438</v>
      </c>
      <c r="F439" s="81" t="s">
        <v>2961</v>
      </c>
      <c r="G439" s="92" t="s">
        <v>1619</v>
      </c>
      <c r="H439" s="81" t="s">
        <v>1620</v>
      </c>
      <c r="I439" s="81" t="s">
        <v>1621</v>
      </c>
      <c r="J439" s="81" t="s">
        <v>1622</v>
      </c>
      <c r="K439" s="94"/>
      <c r="L439" s="81" t="s">
        <v>47</v>
      </c>
      <c r="M439" s="81">
        <v>16819</v>
      </c>
      <c r="N439" s="93" t="s">
        <v>1623</v>
      </c>
    </row>
    <row r="440" spans="1:14" x14ac:dyDescent="0.3">
      <c r="A440" s="91">
        <v>387647</v>
      </c>
      <c r="B440" s="81" t="s">
        <v>2962</v>
      </c>
      <c r="C440" s="81" t="s">
        <v>47</v>
      </c>
      <c r="D440" s="81" t="s">
        <v>3614</v>
      </c>
      <c r="E440" s="92">
        <v>10443</v>
      </c>
      <c r="F440" s="81" t="s">
        <v>2963</v>
      </c>
      <c r="G440" s="92" t="s">
        <v>2964</v>
      </c>
      <c r="H440" s="81" t="s">
        <v>85</v>
      </c>
      <c r="I440" s="81" t="s">
        <v>2965</v>
      </c>
      <c r="J440" s="81"/>
      <c r="K440" s="94">
        <v>623194319</v>
      </c>
      <c r="L440" s="81" t="s">
        <v>47</v>
      </c>
      <c r="M440" s="81">
        <v>32754</v>
      </c>
      <c r="N440" s="93" t="s">
        <v>476</v>
      </c>
    </row>
    <row r="441" spans="1:14" x14ac:dyDescent="0.3">
      <c r="A441" s="91">
        <v>224615</v>
      </c>
      <c r="B441" s="81" t="s">
        <v>3496</v>
      </c>
      <c r="C441" s="81" t="s">
        <v>47</v>
      </c>
      <c r="D441" s="81" t="s">
        <v>3617</v>
      </c>
      <c r="E441" s="92">
        <v>11216</v>
      </c>
      <c r="F441" s="81" t="s">
        <v>3497</v>
      </c>
      <c r="G441" s="92" t="s">
        <v>3498</v>
      </c>
      <c r="H441" s="81" t="s">
        <v>80</v>
      </c>
      <c r="I441" s="81" t="s">
        <v>3499</v>
      </c>
      <c r="J441" s="81"/>
      <c r="K441" s="94" t="s">
        <v>3698</v>
      </c>
      <c r="L441" s="81" t="s">
        <v>47</v>
      </c>
      <c r="M441" s="81">
        <v>21818</v>
      </c>
      <c r="N441" s="93" t="s">
        <v>191</v>
      </c>
    </row>
    <row r="442" spans="1:14" x14ac:dyDescent="0.3">
      <c r="A442" s="91">
        <v>385958</v>
      </c>
      <c r="B442" s="81" t="s">
        <v>1624</v>
      </c>
      <c r="C442" s="81" t="s">
        <v>47</v>
      </c>
      <c r="D442" s="81" t="s">
        <v>3614</v>
      </c>
      <c r="E442" s="92">
        <v>10443</v>
      </c>
      <c r="F442" s="81" t="s">
        <v>2966</v>
      </c>
      <c r="G442" s="92" t="s">
        <v>1625</v>
      </c>
      <c r="H442" s="81" t="s">
        <v>1626</v>
      </c>
      <c r="I442" s="81" t="s">
        <v>1627</v>
      </c>
      <c r="J442" s="81"/>
      <c r="K442" s="94">
        <v>645614045</v>
      </c>
      <c r="L442" s="81" t="s">
        <v>47</v>
      </c>
      <c r="M442" s="81">
        <v>22966</v>
      </c>
      <c r="N442" s="93" t="s">
        <v>1628</v>
      </c>
    </row>
    <row r="443" spans="1:14" x14ac:dyDescent="0.3">
      <c r="A443" s="91">
        <v>165727</v>
      </c>
      <c r="B443" s="81" t="s">
        <v>1629</v>
      </c>
      <c r="C443" s="81" t="s">
        <v>93</v>
      </c>
      <c r="D443" s="81" t="s">
        <v>3614</v>
      </c>
      <c r="E443" s="92">
        <v>10443</v>
      </c>
      <c r="F443" s="81" t="s">
        <v>2966</v>
      </c>
      <c r="G443" s="92" t="s">
        <v>1625</v>
      </c>
      <c r="H443" s="81" t="s">
        <v>1630</v>
      </c>
      <c r="I443" s="81" t="s">
        <v>1627</v>
      </c>
      <c r="J443" s="94"/>
      <c r="K443" s="94" t="s">
        <v>1631</v>
      </c>
      <c r="L443" s="81" t="s">
        <v>93</v>
      </c>
      <c r="M443" s="81">
        <v>21494</v>
      </c>
      <c r="N443" s="93" t="s">
        <v>94</v>
      </c>
    </row>
    <row r="444" spans="1:14" x14ac:dyDescent="0.3">
      <c r="A444" s="91">
        <v>236626</v>
      </c>
      <c r="B444" s="81" t="s">
        <v>1632</v>
      </c>
      <c r="C444" s="81" t="s">
        <v>93</v>
      </c>
      <c r="D444" s="81" t="s">
        <v>3618</v>
      </c>
      <c r="E444" s="92">
        <v>12205</v>
      </c>
      <c r="F444" s="81" t="s">
        <v>2967</v>
      </c>
      <c r="G444" s="92" t="s">
        <v>1633</v>
      </c>
      <c r="H444" s="81" t="s">
        <v>112</v>
      </c>
      <c r="I444" s="81" t="s">
        <v>1634</v>
      </c>
      <c r="J444" s="81"/>
      <c r="K444" s="94" t="s">
        <v>1635</v>
      </c>
      <c r="L444" s="81" t="s">
        <v>93</v>
      </c>
      <c r="M444" s="81">
        <v>26691</v>
      </c>
      <c r="N444" s="93" t="s">
        <v>209</v>
      </c>
    </row>
    <row r="445" spans="1:14" x14ac:dyDescent="0.3">
      <c r="A445" s="91">
        <v>273358</v>
      </c>
      <c r="B445" s="81" t="s">
        <v>1636</v>
      </c>
      <c r="C445" s="81" t="s">
        <v>47</v>
      </c>
      <c r="D445" s="81" t="s">
        <v>3624</v>
      </c>
      <c r="E445" s="92">
        <v>15749</v>
      </c>
      <c r="F445" s="81" t="s">
        <v>2968</v>
      </c>
      <c r="G445" s="92" t="s">
        <v>1637</v>
      </c>
      <c r="H445" s="81" t="s">
        <v>187</v>
      </c>
      <c r="I445" s="81" t="s">
        <v>1638</v>
      </c>
      <c r="J445" s="94"/>
      <c r="K445" s="94" t="s">
        <v>1639</v>
      </c>
      <c r="L445" s="81" t="s">
        <v>47</v>
      </c>
      <c r="M445" s="81">
        <v>33875</v>
      </c>
      <c r="N445" s="93" t="s">
        <v>100</v>
      </c>
    </row>
    <row r="446" spans="1:14" x14ac:dyDescent="0.3">
      <c r="A446" s="91">
        <v>248027</v>
      </c>
      <c r="B446" s="81" t="s">
        <v>2969</v>
      </c>
      <c r="C446" s="81" t="s">
        <v>47</v>
      </c>
      <c r="D446" s="81" t="s">
        <v>3614</v>
      </c>
      <c r="E446" s="92">
        <v>10443</v>
      </c>
      <c r="F446" s="81" t="s">
        <v>2970</v>
      </c>
      <c r="G446" s="92" t="s">
        <v>2971</v>
      </c>
      <c r="H446" s="81" t="s">
        <v>85</v>
      </c>
      <c r="I446" s="81" t="s">
        <v>2972</v>
      </c>
      <c r="J446" s="81"/>
      <c r="K446" s="94">
        <v>683563844</v>
      </c>
      <c r="L446" s="81" t="s">
        <v>47</v>
      </c>
      <c r="M446" s="81">
        <v>34566</v>
      </c>
      <c r="N446" s="93" t="s">
        <v>2040</v>
      </c>
    </row>
    <row r="447" spans="1:14" x14ac:dyDescent="0.3">
      <c r="A447" s="91">
        <v>108090</v>
      </c>
      <c r="B447" s="81" t="s">
        <v>1640</v>
      </c>
      <c r="C447" s="81" t="s">
        <v>47</v>
      </c>
      <c r="D447" s="81" t="s">
        <v>3247</v>
      </c>
      <c r="E447" s="92">
        <v>10459</v>
      </c>
      <c r="F447" s="81" t="s">
        <v>2973</v>
      </c>
      <c r="G447" s="92" t="s">
        <v>1641</v>
      </c>
      <c r="H447" s="81" t="s">
        <v>80</v>
      </c>
      <c r="I447" s="81" t="s">
        <v>1642</v>
      </c>
      <c r="J447" s="81" t="s">
        <v>1644</v>
      </c>
      <c r="K447" s="94" t="s">
        <v>1643</v>
      </c>
      <c r="L447" s="81" t="s">
        <v>47</v>
      </c>
      <c r="M447" s="81">
        <v>22409</v>
      </c>
      <c r="N447" s="93" t="s">
        <v>88</v>
      </c>
    </row>
    <row r="448" spans="1:14" x14ac:dyDescent="0.3">
      <c r="A448" s="91">
        <v>225560</v>
      </c>
      <c r="B448" s="81" t="s">
        <v>1645</v>
      </c>
      <c r="C448" s="81" t="s">
        <v>93</v>
      </c>
      <c r="D448" s="81" t="s">
        <v>3614</v>
      </c>
      <c r="E448" s="92">
        <v>10443</v>
      </c>
      <c r="F448" s="81" t="s">
        <v>2974</v>
      </c>
      <c r="G448" s="92" t="s">
        <v>1646</v>
      </c>
      <c r="H448" s="81" t="s">
        <v>742</v>
      </c>
      <c r="I448" s="81" t="s">
        <v>1647</v>
      </c>
      <c r="J448" s="81"/>
      <c r="K448" s="94" t="s">
        <v>1648</v>
      </c>
      <c r="L448" s="81" t="s">
        <v>93</v>
      </c>
      <c r="M448" s="81">
        <v>21188</v>
      </c>
      <c r="N448" s="93" t="s">
        <v>88</v>
      </c>
    </row>
    <row r="449" spans="1:14" x14ac:dyDescent="0.3">
      <c r="A449" s="91">
        <v>108111</v>
      </c>
      <c r="B449" s="81" t="s">
        <v>3500</v>
      </c>
      <c r="C449" s="81" t="s">
        <v>47</v>
      </c>
      <c r="D449" s="81" t="s">
        <v>3631</v>
      </c>
      <c r="E449" s="92">
        <v>10447</v>
      </c>
      <c r="F449" s="81" t="s">
        <v>3501</v>
      </c>
      <c r="G449" s="92" t="s">
        <v>3502</v>
      </c>
      <c r="H449" s="81" t="s">
        <v>260</v>
      </c>
      <c r="I449" s="81" t="s">
        <v>3503</v>
      </c>
      <c r="J449" s="94" t="s">
        <v>3699</v>
      </c>
      <c r="K449" s="94"/>
      <c r="L449" s="81" t="s">
        <v>47</v>
      </c>
      <c r="M449" s="81">
        <v>15925</v>
      </c>
      <c r="N449" s="93" t="s">
        <v>381</v>
      </c>
    </row>
    <row r="450" spans="1:14" x14ac:dyDescent="0.3">
      <c r="A450" s="91">
        <v>388931</v>
      </c>
      <c r="B450" s="81" t="s">
        <v>3504</v>
      </c>
      <c r="C450" s="81" t="s">
        <v>47</v>
      </c>
      <c r="D450" s="81" t="s">
        <v>3617</v>
      </c>
      <c r="E450" s="92">
        <v>11216</v>
      </c>
      <c r="F450" s="81" t="s">
        <v>3505</v>
      </c>
      <c r="G450" s="92" t="s">
        <v>3506</v>
      </c>
      <c r="H450" s="81" t="s">
        <v>112</v>
      </c>
      <c r="I450" s="81" t="s">
        <v>3507</v>
      </c>
      <c r="J450" s="81"/>
      <c r="K450" s="94" t="s">
        <v>3508</v>
      </c>
      <c r="L450" s="81" t="s">
        <v>47</v>
      </c>
      <c r="M450" s="81">
        <v>26168</v>
      </c>
      <c r="N450" s="93" t="s">
        <v>472</v>
      </c>
    </row>
    <row r="451" spans="1:14" x14ac:dyDescent="0.3">
      <c r="A451" s="91">
        <v>150035</v>
      </c>
      <c r="B451" s="81" t="s">
        <v>1650</v>
      </c>
      <c r="C451" s="81" t="s">
        <v>47</v>
      </c>
      <c r="D451" s="81" t="s">
        <v>3617</v>
      </c>
      <c r="E451" s="92">
        <v>11216</v>
      </c>
      <c r="F451" s="81" t="s">
        <v>2975</v>
      </c>
      <c r="G451" s="92" t="s">
        <v>1651</v>
      </c>
      <c r="H451" s="81" t="s">
        <v>1652</v>
      </c>
      <c r="I451" s="81" t="s">
        <v>1653</v>
      </c>
      <c r="J451" s="94" t="s">
        <v>1655</v>
      </c>
      <c r="K451" s="94" t="s">
        <v>1654</v>
      </c>
      <c r="L451" s="81" t="s">
        <v>47</v>
      </c>
      <c r="M451" s="81">
        <v>16674</v>
      </c>
      <c r="N451" s="93" t="s">
        <v>81</v>
      </c>
    </row>
    <row r="452" spans="1:14" x14ac:dyDescent="0.3">
      <c r="A452" s="91">
        <v>108336</v>
      </c>
      <c r="B452" s="81" t="s">
        <v>1656</v>
      </c>
      <c r="C452" s="81" t="s">
        <v>47</v>
      </c>
      <c r="D452" s="81" t="s">
        <v>3622</v>
      </c>
      <c r="E452" s="92">
        <v>10453</v>
      </c>
      <c r="F452" s="81" t="s">
        <v>2976</v>
      </c>
      <c r="G452" s="92" t="s">
        <v>1657</v>
      </c>
      <c r="H452" s="81" t="s">
        <v>202</v>
      </c>
      <c r="I452" s="81" t="s">
        <v>1658</v>
      </c>
      <c r="J452" s="94" t="s">
        <v>1659</v>
      </c>
      <c r="K452" s="94"/>
      <c r="L452" s="81" t="s">
        <v>47</v>
      </c>
      <c r="M452" s="81">
        <v>19196</v>
      </c>
      <c r="N452" s="93" t="s">
        <v>1660</v>
      </c>
    </row>
    <row r="453" spans="1:14" x14ac:dyDescent="0.3">
      <c r="A453" s="91">
        <v>146824</v>
      </c>
      <c r="B453" s="81" t="s">
        <v>1661</v>
      </c>
      <c r="C453" s="81" t="s">
        <v>47</v>
      </c>
      <c r="D453" s="81" t="s">
        <v>3614</v>
      </c>
      <c r="E453" s="92">
        <v>10443</v>
      </c>
      <c r="F453" s="81" t="s">
        <v>2977</v>
      </c>
      <c r="G453" s="92" t="s">
        <v>1662</v>
      </c>
      <c r="H453" s="81" t="s">
        <v>260</v>
      </c>
      <c r="I453" s="81" t="s">
        <v>622</v>
      </c>
      <c r="J453" s="81"/>
      <c r="K453" s="94" t="s">
        <v>1663</v>
      </c>
      <c r="L453" s="81" t="s">
        <v>47</v>
      </c>
      <c r="M453" s="81">
        <v>22973</v>
      </c>
      <c r="N453" s="93" t="s">
        <v>81</v>
      </c>
    </row>
    <row r="454" spans="1:14" x14ac:dyDescent="0.3">
      <c r="A454" s="91">
        <v>124807</v>
      </c>
      <c r="B454" s="81" t="s">
        <v>1664</v>
      </c>
      <c r="C454" s="81" t="s">
        <v>47</v>
      </c>
      <c r="D454" s="81" t="s">
        <v>3622</v>
      </c>
      <c r="E454" s="92">
        <v>10453</v>
      </c>
      <c r="F454" s="81" t="s">
        <v>2978</v>
      </c>
      <c r="G454" s="92" t="s">
        <v>1665</v>
      </c>
      <c r="H454" s="81" t="s">
        <v>202</v>
      </c>
      <c r="I454" s="81" t="s">
        <v>3509</v>
      </c>
      <c r="J454" s="81"/>
      <c r="K454" s="94" t="s">
        <v>1666</v>
      </c>
      <c r="L454" s="81" t="s">
        <v>47</v>
      </c>
      <c r="M454" s="81">
        <v>29521</v>
      </c>
      <c r="N454" s="93" t="s">
        <v>1667</v>
      </c>
    </row>
    <row r="455" spans="1:14" x14ac:dyDescent="0.3">
      <c r="A455" s="91">
        <v>114305</v>
      </c>
      <c r="B455" s="81" t="s">
        <v>1668</v>
      </c>
      <c r="C455" s="81" t="s">
        <v>47</v>
      </c>
      <c r="D455" s="81" t="s">
        <v>3633</v>
      </c>
      <c r="E455" s="92">
        <v>10521</v>
      </c>
      <c r="F455" s="81" t="s">
        <v>2979</v>
      </c>
      <c r="G455" s="92" t="s">
        <v>1669</v>
      </c>
      <c r="H455" s="81" t="s">
        <v>226</v>
      </c>
      <c r="I455" s="81" t="s">
        <v>1670</v>
      </c>
      <c r="J455" s="94"/>
      <c r="K455" s="94" t="s">
        <v>1671</v>
      </c>
      <c r="L455" s="81" t="s">
        <v>47</v>
      </c>
      <c r="M455" s="81">
        <v>19773</v>
      </c>
      <c r="N455" s="93" t="s">
        <v>1672</v>
      </c>
    </row>
    <row r="456" spans="1:14" x14ac:dyDescent="0.3">
      <c r="A456" s="91">
        <v>171062</v>
      </c>
      <c r="B456" s="81" t="s">
        <v>1674</v>
      </c>
      <c r="C456" s="81" t="s">
        <v>47</v>
      </c>
      <c r="D456" s="81" t="s">
        <v>3631</v>
      </c>
      <c r="E456" s="92">
        <v>10447</v>
      </c>
      <c r="F456" s="81" t="s">
        <v>2980</v>
      </c>
      <c r="G456" s="92" t="s">
        <v>1675</v>
      </c>
      <c r="H456" s="81" t="s">
        <v>260</v>
      </c>
      <c r="I456" s="81" t="s">
        <v>1676</v>
      </c>
      <c r="J456" s="81"/>
      <c r="K456" s="94" t="s">
        <v>1677</v>
      </c>
      <c r="L456" s="81" t="s">
        <v>47</v>
      </c>
      <c r="M456" s="81">
        <v>24665</v>
      </c>
      <c r="N456" s="93" t="s">
        <v>166</v>
      </c>
    </row>
    <row r="457" spans="1:14" x14ac:dyDescent="0.3">
      <c r="A457" s="91">
        <v>271909</v>
      </c>
      <c r="B457" s="81" t="s">
        <v>2981</v>
      </c>
      <c r="C457" s="81" t="s">
        <v>93</v>
      </c>
      <c r="D457" s="81" t="s">
        <v>3633</v>
      </c>
      <c r="E457" s="92">
        <v>10521</v>
      </c>
      <c r="F457" s="81" t="s">
        <v>2982</v>
      </c>
      <c r="G457" s="92" t="s">
        <v>1683</v>
      </c>
      <c r="H457" s="81" t="s">
        <v>226</v>
      </c>
      <c r="I457" s="81" t="s">
        <v>1689</v>
      </c>
      <c r="J457" s="81"/>
      <c r="K457" s="94" t="s">
        <v>1690</v>
      </c>
      <c r="L457" s="81" t="s">
        <v>93</v>
      </c>
      <c r="M457" s="81">
        <v>31016</v>
      </c>
      <c r="N457" s="93" t="s">
        <v>470</v>
      </c>
    </row>
    <row r="458" spans="1:14" x14ac:dyDescent="0.3">
      <c r="A458" s="91">
        <v>112987</v>
      </c>
      <c r="B458" s="81" t="s">
        <v>1678</v>
      </c>
      <c r="C458" s="81" t="s">
        <v>47</v>
      </c>
      <c r="D458" s="81" t="s">
        <v>3633</v>
      </c>
      <c r="E458" s="92">
        <v>10521</v>
      </c>
      <c r="F458" s="81" t="s">
        <v>2983</v>
      </c>
      <c r="G458" s="92" t="s">
        <v>1679</v>
      </c>
      <c r="H458" s="81" t="s">
        <v>226</v>
      </c>
      <c r="I458" s="81" t="s">
        <v>1670</v>
      </c>
      <c r="J458" s="81"/>
      <c r="K458" s="94" t="s">
        <v>1680</v>
      </c>
      <c r="L458" s="81" t="s">
        <v>47</v>
      </c>
      <c r="M458" s="81">
        <v>20814</v>
      </c>
      <c r="N458" s="93" t="s">
        <v>1681</v>
      </c>
    </row>
    <row r="459" spans="1:14" x14ac:dyDescent="0.3">
      <c r="A459" s="91">
        <v>129796</v>
      </c>
      <c r="B459" s="81" t="s">
        <v>1682</v>
      </c>
      <c r="C459" s="81" t="s">
        <v>47</v>
      </c>
      <c r="D459" s="81" t="s">
        <v>3633</v>
      </c>
      <c r="E459" s="92">
        <v>10521</v>
      </c>
      <c r="F459" s="81" t="s">
        <v>2982</v>
      </c>
      <c r="G459" s="92" t="s">
        <v>1683</v>
      </c>
      <c r="H459" s="81" t="s">
        <v>226</v>
      </c>
      <c r="I459" s="81" t="s">
        <v>1684</v>
      </c>
      <c r="J459" s="94"/>
      <c r="K459" s="94" t="s">
        <v>1685</v>
      </c>
      <c r="L459" s="81" t="s">
        <v>47</v>
      </c>
      <c r="M459" s="81">
        <v>31328</v>
      </c>
      <c r="N459" s="93" t="s">
        <v>105</v>
      </c>
    </row>
    <row r="460" spans="1:14" x14ac:dyDescent="0.3">
      <c r="A460" s="91">
        <v>385626</v>
      </c>
      <c r="B460" s="81" t="s">
        <v>1686</v>
      </c>
      <c r="C460" s="81" t="s">
        <v>47</v>
      </c>
      <c r="D460" s="81" t="s">
        <v>3622</v>
      </c>
      <c r="E460" s="92">
        <v>10453</v>
      </c>
      <c r="F460" s="81" t="s">
        <v>2984</v>
      </c>
      <c r="G460" s="92" t="s">
        <v>1687</v>
      </c>
      <c r="H460" s="81" t="s">
        <v>202</v>
      </c>
      <c r="I460" s="81" t="s">
        <v>1688</v>
      </c>
      <c r="J460" s="81"/>
      <c r="K460" s="94">
        <v>630624652</v>
      </c>
      <c r="L460" s="81" t="s">
        <v>47</v>
      </c>
      <c r="M460" s="81">
        <v>35683</v>
      </c>
      <c r="N460" s="93" t="s">
        <v>105</v>
      </c>
    </row>
    <row r="461" spans="1:14" x14ac:dyDescent="0.3">
      <c r="A461" s="91">
        <v>268161</v>
      </c>
      <c r="B461" s="81" t="s">
        <v>3510</v>
      </c>
      <c r="C461" s="81" t="s">
        <v>47</v>
      </c>
      <c r="D461" s="81" t="s">
        <v>3624</v>
      </c>
      <c r="E461" s="92">
        <v>15749</v>
      </c>
      <c r="F461" s="81" t="s">
        <v>3511</v>
      </c>
      <c r="G461" s="92" t="s">
        <v>3512</v>
      </c>
      <c r="H461" s="81" t="s">
        <v>187</v>
      </c>
      <c r="I461" s="81" t="s">
        <v>3513</v>
      </c>
      <c r="J461" s="94"/>
      <c r="K461" s="94" t="s">
        <v>3700</v>
      </c>
      <c r="L461" s="81" t="s">
        <v>47</v>
      </c>
      <c r="M461" s="81">
        <v>20677</v>
      </c>
      <c r="N461" s="93" t="s">
        <v>460</v>
      </c>
    </row>
    <row r="462" spans="1:14" x14ac:dyDescent="0.3">
      <c r="A462" s="91">
        <v>271404</v>
      </c>
      <c r="B462" s="81" t="s">
        <v>1691</v>
      </c>
      <c r="C462" s="81" t="s">
        <v>93</v>
      </c>
      <c r="D462" s="81" t="s">
        <v>3299</v>
      </c>
      <c r="E462" s="92">
        <v>10435</v>
      </c>
      <c r="F462" s="81" t="s">
        <v>2985</v>
      </c>
      <c r="G462" s="92" t="s">
        <v>991</v>
      </c>
      <c r="H462" s="81" t="s">
        <v>334</v>
      </c>
      <c r="I462" s="81" t="s">
        <v>1692</v>
      </c>
      <c r="J462" s="81" t="s">
        <v>1693</v>
      </c>
      <c r="K462" s="94" t="s">
        <v>1694</v>
      </c>
      <c r="L462" s="81" t="s">
        <v>93</v>
      </c>
      <c r="M462" s="81">
        <v>28688</v>
      </c>
      <c r="N462" s="93" t="s">
        <v>470</v>
      </c>
    </row>
    <row r="463" spans="1:14" x14ac:dyDescent="0.3">
      <c r="A463" s="91">
        <v>123156</v>
      </c>
      <c r="B463" s="81" t="s">
        <v>1695</v>
      </c>
      <c r="C463" s="81" t="s">
        <v>47</v>
      </c>
      <c r="D463" s="81" t="s">
        <v>3611</v>
      </c>
      <c r="E463" s="92">
        <v>11985</v>
      </c>
      <c r="F463" s="81" t="s">
        <v>2986</v>
      </c>
      <c r="G463" s="92" t="s">
        <v>777</v>
      </c>
      <c r="H463" s="81" t="s">
        <v>58</v>
      </c>
      <c r="I463" s="81" t="s">
        <v>1696</v>
      </c>
      <c r="J463" s="81" t="s">
        <v>1698</v>
      </c>
      <c r="K463" s="94" t="s">
        <v>1697</v>
      </c>
      <c r="L463" s="81" t="s">
        <v>47</v>
      </c>
      <c r="M463" s="81">
        <v>18880</v>
      </c>
      <c r="N463" s="93" t="s">
        <v>128</v>
      </c>
    </row>
    <row r="464" spans="1:14" x14ac:dyDescent="0.3">
      <c r="A464" s="91">
        <v>154406</v>
      </c>
      <c r="B464" s="81" t="s">
        <v>1699</v>
      </c>
      <c r="C464" s="81" t="s">
        <v>47</v>
      </c>
      <c r="D464" s="81" t="s">
        <v>3617</v>
      </c>
      <c r="E464" s="92">
        <v>11216</v>
      </c>
      <c r="F464" s="81" t="s">
        <v>2987</v>
      </c>
      <c r="G464" s="92" t="s">
        <v>1700</v>
      </c>
      <c r="H464" s="81" t="s">
        <v>202</v>
      </c>
      <c r="I464" s="81" t="s">
        <v>1701</v>
      </c>
      <c r="J464" s="94" t="s">
        <v>1703</v>
      </c>
      <c r="K464" s="94" t="s">
        <v>1702</v>
      </c>
      <c r="L464" s="81" t="s">
        <v>47</v>
      </c>
      <c r="M464" s="81">
        <v>26842</v>
      </c>
      <c r="N464" s="93" t="s">
        <v>70</v>
      </c>
    </row>
    <row r="465" spans="1:14" x14ac:dyDescent="0.3">
      <c r="A465" s="91">
        <v>216377</v>
      </c>
      <c r="B465" s="81" t="s">
        <v>1704</v>
      </c>
      <c r="C465" s="81" t="s">
        <v>47</v>
      </c>
      <c r="D465" s="81" t="s">
        <v>3632</v>
      </c>
      <c r="E465" s="92">
        <v>10455</v>
      </c>
      <c r="F465" s="81" t="s">
        <v>3701</v>
      </c>
      <c r="G465" s="92" t="s">
        <v>3702</v>
      </c>
      <c r="H465" s="81" t="s">
        <v>80</v>
      </c>
      <c r="I465" s="81" t="s">
        <v>1705</v>
      </c>
      <c r="J465" s="94"/>
      <c r="K465" s="94" t="s">
        <v>1706</v>
      </c>
      <c r="L465" s="81" t="s">
        <v>47</v>
      </c>
      <c r="M465" s="81">
        <v>23875</v>
      </c>
      <c r="N465" s="93" t="s">
        <v>3514</v>
      </c>
    </row>
    <row r="466" spans="1:14" x14ac:dyDescent="0.3">
      <c r="A466" s="91">
        <v>110666</v>
      </c>
      <c r="B466" s="81" t="s">
        <v>1707</v>
      </c>
      <c r="C466" s="81" t="s">
        <v>47</v>
      </c>
      <c r="D466" s="81" t="s">
        <v>3614</v>
      </c>
      <c r="E466" s="92">
        <v>10443</v>
      </c>
      <c r="F466" s="81" t="s">
        <v>2988</v>
      </c>
      <c r="G466" s="92" t="s">
        <v>1708</v>
      </c>
      <c r="H466" s="81" t="s">
        <v>85</v>
      </c>
      <c r="I466" s="81" t="s">
        <v>1709</v>
      </c>
      <c r="J466" s="94" t="s">
        <v>1711</v>
      </c>
      <c r="K466" s="94" t="s">
        <v>1710</v>
      </c>
      <c r="L466" s="81" t="s">
        <v>47</v>
      </c>
      <c r="M466" s="81">
        <v>16835</v>
      </c>
      <c r="N466" s="93" t="s">
        <v>191</v>
      </c>
    </row>
    <row r="467" spans="1:14" x14ac:dyDescent="0.3">
      <c r="A467" s="91">
        <v>250247</v>
      </c>
      <c r="B467" s="81" t="s">
        <v>3515</v>
      </c>
      <c r="C467" s="81" t="s">
        <v>47</v>
      </c>
      <c r="D467" s="81" t="s">
        <v>3608</v>
      </c>
      <c r="E467" s="92">
        <v>10519</v>
      </c>
      <c r="F467" s="81" t="s">
        <v>3516</v>
      </c>
      <c r="G467" s="92" t="s">
        <v>3517</v>
      </c>
      <c r="H467" s="81" t="s">
        <v>187</v>
      </c>
      <c r="I467" s="81" t="s">
        <v>2466</v>
      </c>
      <c r="J467" s="94" t="s">
        <v>3703</v>
      </c>
      <c r="K467" s="94"/>
      <c r="L467" s="81" t="s">
        <v>47</v>
      </c>
      <c r="M467" s="81">
        <v>13081</v>
      </c>
      <c r="N467" s="93" t="s">
        <v>888</v>
      </c>
    </row>
    <row r="468" spans="1:14" x14ac:dyDescent="0.3">
      <c r="A468" s="91">
        <v>265950</v>
      </c>
      <c r="B468" s="81" t="s">
        <v>1712</v>
      </c>
      <c r="C468" s="81" t="s">
        <v>47</v>
      </c>
      <c r="D468" s="81" t="s">
        <v>3611</v>
      </c>
      <c r="E468" s="92">
        <v>11985</v>
      </c>
      <c r="F468" s="81" t="s">
        <v>2989</v>
      </c>
      <c r="G468" s="92" t="s">
        <v>777</v>
      </c>
      <c r="H468" s="81" t="s">
        <v>58</v>
      </c>
      <c r="I468" s="81" t="s">
        <v>1713</v>
      </c>
      <c r="J468" s="81"/>
      <c r="K468" s="94" t="s">
        <v>1714</v>
      </c>
      <c r="L468" s="81" t="s">
        <v>47</v>
      </c>
      <c r="M468" s="81">
        <v>19171</v>
      </c>
      <c r="N468" s="93" t="s">
        <v>1715</v>
      </c>
    </row>
    <row r="469" spans="1:14" x14ac:dyDescent="0.3">
      <c r="A469" s="91">
        <v>125954</v>
      </c>
      <c r="B469" s="81" t="s">
        <v>1716</v>
      </c>
      <c r="C469" s="81" t="s">
        <v>47</v>
      </c>
      <c r="D469" s="81" t="s">
        <v>3683</v>
      </c>
      <c r="E469" s="92">
        <v>10451</v>
      </c>
      <c r="F469" s="81" t="s">
        <v>2990</v>
      </c>
      <c r="G469" s="92" t="s">
        <v>1717</v>
      </c>
      <c r="H469" s="81" t="s">
        <v>80</v>
      </c>
      <c r="I469" s="81" t="s">
        <v>1718</v>
      </c>
      <c r="J469" s="81" t="s">
        <v>1720</v>
      </c>
      <c r="K469" s="94" t="s">
        <v>1719</v>
      </c>
      <c r="L469" s="81" t="s">
        <v>47</v>
      </c>
      <c r="M469" s="81">
        <v>26280</v>
      </c>
      <c r="N469" s="93" t="s">
        <v>460</v>
      </c>
    </row>
    <row r="470" spans="1:14" x14ac:dyDescent="0.3">
      <c r="A470" s="91">
        <v>270914</v>
      </c>
      <c r="B470" s="81" t="s">
        <v>1721</v>
      </c>
      <c r="C470" s="81" t="s">
        <v>47</v>
      </c>
      <c r="D470" s="81" t="s">
        <v>3609</v>
      </c>
      <c r="E470" s="92">
        <v>15813</v>
      </c>
      <c r="F470" s="81" t="s">
        <v>2991</v>
      </c>
      <c r="G470" s="92" t="s">
        <v>1722</v>
      </c>
      <c r="H470" s="81" t="s">
        <v>44</v>
      </c>
      <c r="I470" s="81" t="s">
        <v>1723</v>
      </c>
      <c r="J470" s="81"/>
      <c r="K470" s="94" t="s">
        <v>1724</v>
      </c>
      <c r="L470" s="81" t="s">
        <v>47</v>
      </c>
      <c r="M470" s="81">
        <v>18104</v>
      </c>
      <c r="N470" s="93" t="s">
        <v>128</v>
      </c>
    </row>
    <row r="471" spans="1:14" x14ac:dyDescent="0.3">
      <c r="A471" s="91">
        <v>225074</v>
      </c>
      <c r="B471" s="81" t="s">
        <v>1725</v>
      </c>
      <c r="C471" s="81" t="s">
        <v>47</v>
      </c>
      <c r="D471" s="81" t="s">
        <v>3614</v>
      </c>
      <c r="E471" s="92">
        <v>10443</v>
      </c>
      <c r="F471" s="81" t="s">
        <v>2992</v>
      </c>
      <c r="G471" s="92" t="s">
        <v>1726</v>
      </c>
      <c r="H471" s="81" t="s">
        <v>85</v>
      </c>
      <c r="I471" s="81" t="s">
        <v>1727</v>
      </c>
      <c r="J471" s="94"/>
      <c r="K471" s="94" t="s">
        <v>1728</v>
      </c>
      <c r="L471" s="81" t="s">
        <v>47</v>
      </c>
      <c r="M471" s="81">
        <v>34627</v>
      </c>
      <c r="N471" s="93" t="s">
        <v>166</v>
      </c>
    </row>
    <row r="472" spans="1:14" x14ac:dyDescent="0.3">
      <c r="A472" s="91">
        <v>142886</v>
      </c>
      <c r="B472" s="81" t="s">
        <v>1729</v>
      </c>
      <c r="C472" s="81" t="s">
        <v>93</v>
      </c>
      <c r="D472" s="81" t="s">
        <v>3614</v>
      </c>
      <c r="E472" s="92">
        <v>10443</v>
      </c>
      <c r="F472" s="81" t="s">
        <v>2993</v>
      </c>
      <c r="G472" s="92" t="s">
        <v>640</v>
      </c>
      <c r="H472" s="81" t="s">
        <v>85</v>
      </c>
      <c r="I472" s="81" t="s">
        <v>622</v>
      </c>
      <c r="J472" s="81" t="s">
        <v>1731</v>
      </c>
      <c r="K472" s="94" t="s">
        <v>1730</v>
      </c>
      <c r="L472" s="81" t="s">
        <v>93</v>
      </c>
      <c r="M472" s="81">
        <v>22611</v>
      </c>
      <c r="N472" s="93" t="s">
        <v>1732</v>
      </c>
    </row>
    <row r="473" spans="1:14" x14ac:dyDescent="0.3">
      <c r="A473" s="91">
        <v>108604</v>
      </c>
      <c r="B473" s="81" t="s">
        <v>1733</v>
      </c>
      <c r="C473" s="81" t="s">
        <v>47</v>
      </c>
      <c r="D473" s="81" t="s">
        <v>3614</v>
      </c>
      <c r="E473" s="92">
        <v>10443</v>
      </c>
      <c r="F473" s="81" t="s">
        <v>2994</v>
      </c>
      <c r="G473" s="92" t="s">
        <v>1734</v>
      </c>
      <c r="H473" s="81" t="s">
        <v>85</v>
      </c>
      <c r="I473" s="81" t="s">
        <v>1735</v>
      </c>
      <c r="J473" s="81"/>
      <c r="K473" s="94" t="s">
        <v>1736</v>
      </c>
      <c r="L473" s="81" t="s">
        <v>47</v>
      </c>
      <c r="M473" s="81">
        <v>24463</v>
      </c>
      <c r="N473" s="93" t="s">
        <v>839</v>
      </c>
    </row>
    <row r="474" spans="1:14" x14ac:dyDescent="0.3">
      <c r="A474" s="91">
        <v>131283</v>
      </c>
      <c r="B474" s="81" t="s">
        <v>1737</v>
      </c>
      <c r="C474" s="81" t="s">
        <v>93</v>
      </c>
      <c r="D474" s="81" t="s">
        <v>3633</v>
      </c>
      <c r="E474" s="92">
        <v>10521</v>
      </c>
      <c r="F474" s="81" t="s">
        <v>2995</v>
      </c>
      <c r="G474" s="92" t="s">
        <v>1738</v>
      </c>
      <c r="H474" s="81" t="s">
        <v>226</v>
      </c>
      <c r="I474" s="81" t="s">
        <v>1739</v>
      </c>
      <c r="J474" s="81" t="s">
        <v>1741</v>
      </c>
      <c r="K474" s="94" t="s">
        <v>1740</v>
      </c>
      <c r="L474" s="81" t="s">
        <v>93</v>
      </c>
      <c r="M474" s="81">
        <v>22714</v>
      </c>
      <c r="N474" s="93" t="s">
        <v>128</v>
      </c>
    </row>
    <row r="475" spans="1:14" x14ac:dyDescent="0.3">
      <c r="A475" s="91">
        <v>182835</v>
      </c>
      <c r="B475" s="81" t="s">
        <v>1742</v>
      </c>
      <c r="C475" s="81" t="s">
        <v>47</v>
      </c>
      <c r="D475" s="81" t="s">
        <v>3633</v>
      </c>
      <c r="E475" s="92">
        <v>10521</v>
      </c>
      <c r="F475" s="81" t="s">
        <v>2995</v>
      </c>
      <c r="G475" s="92" t="s">
        <v>1738</v>
      </c>
      <c r="H475" s="81" t="s">
        <v>226</v>
      </c>
      <c r="I475" s="81" t="s">
        <v>1743</v>
      </c>
      <c r="J475" s="94" t="s">
        <v>1741</v>
      </c>
      <c r="K475" s="94" t="s">
        <v>1744</v>
      </c>
      <c r="L475" s="81" t="s">
        <v>47</v>
      </c>
      <c r="M475" s="81">
        <v>21555</v>
      </c>
      <c r="N475" s="93" t="s">
        <v>1745</v>
      </c>
    </row>
    <row r="476" spans="1:14" x14ac:dyDescent="0.3">
      <c r="A476" s="91">
        <v>161844</v>
      </c>
      <c r="B476" s="81" t="s">
        <v>1746</v>
      </c>
      <c r="C476" s="81" t="s">
        <v>93</v>
      </c>
      <c r="D476" s="81" t="s">
        <v>3633</v>
      </c>
      <c r="E476" s="92">
        <v>10521</v>
      </c>
      <c r="F476" s="81" t="s">
        <v>2996</v>
      </c>
      <c r="G476" s="92" t="s">
        <v>1747</v>
      </c>
      <c r="H476" s="81" t="s">
        <v>1620</v>
      </c>
      <c r="I476" s="81" t="s">
        <v>1748</v>
      </c>
      <c r="J476" s="94"/>
      <c r="K476" s="94" t="s">
        <v>1749</v>
      </c>
      <c r="L476" s="81" t="s">
        <v>93</v>
      </c>
      <c r="M476" s="81">
        <v>33655</v>
      </c>
      <c r="N476" s="93" t="s">
        <v>1750</v>
      </c>
    </row>
    <row r="477" spans="1:14" x14ac:dyDescent="0.3">
      <c r="A477" s="91">
        <v>222885</v>
      </c>
      <c r="B477" s="81" t="s">
        <v>1751</v>
      </c>
      <c r="C477" s="81" t="s">
        <v>47</v>
      </c>
      <c r="D477" s="81" t="s">
        <v>3683</v>
      </c>
      <c r="E477" s="92">
        <v>10451</v>
      </c>
      <c r="F477" s="81" t="s">
        <v>2997</v>
      </c>
      <c r="G477" s="92" t="s">
        <v>1752</v>
      </c>
      <c r="H477" s="81" t="s">
        <v>80</v>
      </c>
      <c r="I477" s="81" t="s">
        <v>2998</v>
      </c>
      <c r="J477" s="81" t="s">
        <v>1753</v>
      </c>
      <c r="K477" s="94">
        <v>626442110</v>
      </c>
      <c r="L477" s="81" t="s">
        <v>47</v>
      </c>
      <c r="M477" s="81">
        <v>30311</v>
      </c>
      <c r="N477" s="93" t="s">
        <v>2999</v>
      </c>
    </row>
    <row r="478" spans="1:14" x14ac:dyDescent="0.3">
      <c r="A478" s="91">
        <v>108000</v>
      </c>
      <c r="B478" s="81" t="s">
        <v>1754</v>
      </c>
      <c r="C478" s="81" t="s">
        <v>47</v>
      </c>
      <c r="D478" s="81" t="s">
        <v>3299</v>
      </c>
      <c r="E478" s="92">
        <v>10435</v>
      </c>
      <c r="F478" s="81" t="s">
        <v>3000</v>
      </c>
      <c r="G478" s="92" t="s">
        <v>991</v>
      </c>
      <c r="H478" s="81" t="s">
        <v>334</v>
      </c>
      <c r="I478" s="81" t="s">
        <v>1755</v>
      </c>
      <c r="J478" s="81" t="s">
        <v>1757</v>
      </c>
      <c r="K478" s="94" t="s">
        <v>1756</v>
      </c>
      <c r="L478" s="81" t="s">
        <v>47</v>
      </c>
      <c r="M478" s="81">
        <v>22922</v>
      </c>
      <c r="N478" s="93" t="s">
        <v>1758</v>
      </c>
    </row>
    <row r="479" spans="1:14" x14ac:dyDescent="0.3">
      <c r="A479" s="91">
        <v>246540</v>
      </c>
      <c r="B479" s="81" t="s">
        <v>1760</v>
      </c>
      <c r="C479" s="81" t="s">
        <v>93</v>
      </c>
      <c r="D479" s="81" t="s">
        <v>3299</v>
      </c>
      <c r="E479" s="92">
        <v>10435</v>
      </c>
      <c r="F479" s="81" t="s">
        <v>3001</v>
      </c>
      <c r="G479" s="92" t="s">
        <v>333</v>
      </c>
      <c r="H479" s="81" t="s">
        <v>334</v>
      </c>
      <c r="I479" s="81" t="s">
        <v>660</v>
      </c>
      <c r="J479" s="81" t="s">
        <v>1761</v>
      </c>
      <c r="K479" s="94" t="s">
        <v>1762</v>
      </c>
      <c r="L479" s="81" t="s">
        <v>93</v>
      </c>
      <c r="M479" s="81">
        <v>33548</v>
      </c>
      <c r="N479" s="93" t="s">
        <v>94</v>
      </c>
    </row>
    <row r="480" spans="1:14" x14ac:dyDescent="0.3">
      <c r="A480" s="91">
        <v>141818</v>
      </c>
      <c r="B480" s="81" t="s">
        <v>1763</v>
      </c>
      <c r="C480" s="81" t="s">
        <v>47</v>
      </c>
      <c r="D480" s="81" t="s">
        <v>3616</v>
      </c>
      <c r="E480" s="92">
        <v>10517</v>
      </c>
      <c r="F480" s="81" t="s">
        <v>3002</v>
      </c>
      <c r="G480" s="92" t="s">
        <v>1764</v>
      </c>
      <c r="H480" s="81" t="s">
        <v>187</v>
      </c>
      <c r="I480" s="81" t="s">
        <v>1765</v>
      </c>
      <c r="J480" s="81"/>
      <c r="K480" s="94" t="s">
        <v>1766</v>
      </c>
      <c r="L480" s="81" t="s">
        <v>47</v>
      </c>
      <c r="M480" s="81">
        <v>19894</v>
      </c>
      <c r="N480" s="93" t="s">
        <v>70</v>
      </c>
    </row>
    <row r="481" spans="1:14" x14ac:dyDescent="0.3">
      <c r="A481" s="91">
        <v>181460</v>
      </c>
      <c r="B481" s="81" t="s">
        <v>1767</v>
      </c>
      <c r="C481" s="81" t="s">
        <v>47</v>
      </c>
      <c r="D481" s="81" t="s">
        <v>3649</v>
      </c>
      <c r="E481" s="92">
        <v>10522</v>
      </c>
      <c r="F481" s="81" t="s">
        <v>3003</v>
      </c>
      <c r="G481" s="92" t="s">
        <v>1768</v>
      </c>
      <c r="H481" s="81" t="s">
        <v>222</v>
      </c>
      <c r="I481" s="81" t="s">
        <v>1769</v>
      </c>
      <c r="J481" s="94"/>
      <c r="K481" s="94" t="s">
        <v>1770</v>
      </c>
      <c r="L481" s="81" t="s">
        <v>47</v>
      </c>
      <c r="M481" s="81">
        <v>31024</v>
      </c>
      <c r="N481" s="93" t="s">
        <v>149</v>
      </c>
    </row>
    <row r="482" spans="1:14" x14ac:dyDescent="0.3">
      <c r="A482" s="91">
        <v>203313</v>
      </c>
      <c r="B482" s="81" t="s">
        <v>1771</v>
      </c>
      <c r="C482" s="81" t="s">
        <v>47</v>
      </c>
      <c r="D482" s="81" t="s">
        <v>3631</v>
      </c>
      <c r="E482" s="92">
        <v>10447</v>
      </c>
      <c r="F482" s="81" t="s">
        <v>3004</v>
      </c>
      <c r="G482" s="92" t="s">
        <v>1772</v>
      </c>
      <c r="H482" s="81" t="s">
        <v>260</v>
      </c>
      <c r="I482" s="81" t="s">
        <v>1773</v>
      </c>
      <c r="J482" s="94"/>
      <c r="K482" s="94">
        <v>641738746</v>
      </c>
      <c r="L482" s="81" t="s">
        <v>47</v>
      </c>
      <c r="M482" s="81">
        <v>29064</v>
      </c>
      <c r="N482" s="93" t="s">
        <v>1075</v>
      </c>
    </row>
    <row r="483" spans="1:14" x14ac:dyDescent="0.3">
      <c r="A483" s="91">
        <v>219912</v>
      </c>
      <c r="B483" s="81" t="s">
        <v>2536</v>
      </c>
      <c r="C483" s="81" t="s">
        <v>47</v>
      </c>
      <c r="D483" s="81" t="s">
        <v>3612</v>
      </c>
      <c r="E483" s="92">
        <v>13482</v>
      </c>
      <c r="F483" s="81" t="s">
        <v>3005</v>
      </c>
      <c r="G483" s="92" t="s">
        <v>1774</v>
      </c>
      <c r="H483" s="81" t="s">
        <v>757</v>
      </c>
      <c r="I483" s="81" t="s">
        <v>1775</v>
      </c>
      <c r="J483" s="94"/>
      <c r="K483" s="94" t="s">
        <v>1776</v>
      </c>
      <c r="L483" s="81" t="s">
        <v>47</v>
      </c>
      <c r="M483" s="81">
        <v>32708</v>
      </c>
      <c r="N483" s="93" t="s">
        <v>1777</v>
      </c>
    </row>
    <row r="484" spans="1:14" x14ac:dyDescent="0.3">
      <c r="A484" s="91">
        <v>130563</v>
      </c>
      <c r="B484" s="81" t="s">
        <v>3518</v>
      </c>
      <c r="C484" s="81" t="s">
        <v>47</v>
      </c>
      <c r="D484" s="81" t="s">
        <v>3653</v>
      </c>
      <c r="E484" s="92">
        <v>10446</v>
      </c>
      <c r="F484" s="81" t="s">
        <v>3519</v>
      </c>
      <c r="G484" s="92" t="s">
        <v>3520</v>
      </c>
      <c r="H484" s="81" t="s">
        <v>85</v>
      </c>
      <c r="I484" s="81" t="s">
        <v>3521</v>
      </c>
      <c r="J484" s="94"/>
      <c r="K484" s="94" t="s">
        <v>3704</v>
      </c>
      <c r="L484" s="81" t="s">
        <v>47</v>
      </c>
      <c r="M484" s="81">
        <v>21570</v>
      </c>
      <c r="N484" s="93" t="s">
        <v>70</v>
      </c>
    </row>
    <row r="485" spans="1:14" x14ac:dyDescent="0.3">
      <c r="A485" s="91">
        <v>116442</v>
      </c>
      <c r="B485" s="81" t="s">
        <v>1778</v>
      </c>
      <c r="C485" s="81" t="s">
        <v>47</v>
      </c>
      <c r="D485" s="81" t="s">
        <v>3610</v>
      </c>
      <c r="E485" s="92">
        <v>12816</v>
      </c>
      <c r="F485" s="81" t="s">
        <v>3006</v>
      </c>
      <c r="G485" s="92" t="s">
        <v>1779</v>
      </c>
      <c r="H485" s="81" t="s">
        <v>52</v>
      </c>
      <c r="I485" s="81" t="s">
        <v>1780</v>
      </c>
      <c r="J485" s="94" t="s">
        <v>1781</v>
      </c>
      <c r="K485" s="94"/>
      <c r="L485" s="81" t="s">
        <v>47</v>
      </c>
      <c r="M485" s="81">
        <v>17360</v>
      </c>
      <c r="N485" s="93" t="s">
        <v>1782</v>
      </c>
    </row>
    <row r="486" spans="1:14" x14ac:dyDescent="0.3">
      <c r="A486" s="91">
        <v>114047</v>
      </c>
      <c r="B486" s="81" t="s">
        <v>1783</v>
      </c>
      <c r="C486" s="81" t="s">
        <v>47</v>
      </c>
      <c r="D486" s="81" t="s">
        <v>3610</v>
      </c>
      <c r="E486" s="92">
        <v>12816</v>
      </c>
      <c r="F486" s="81" t="s">
        <v>3007</v>
      </c>
      <c r="G486" s="92" t="s">
        <v>1784</v>
      </c>
      <c r="H486" s="81" t="s">
        <v>52</v>
      </c>
      <c r="I486" s="81" t="s">
        <v>1160</v>
      </c>
      <c r="J486" s="81" t="s">
        <v>1785</v>
      </c>
      <c r="K486" s="94"/>
      <c r="L486" s="81" t="s">
        <v>47</v>
      </c>
      <c r="M486" s="81">
        <v>15310</v>
      </c>
      <c r="N486" s="93" t="s">
        <v>888</v>
      </c>
    </row>
    <row r="487" spans="1:14" x14ac:dyDescent="0.3">
      <c r="A487" s="91">
        <v>149477</v>
      </c>
      <c r="B487" s="81" t="s">
        <v>1786</v>
      </c>
      <c r="C487" s="81" t="s">
        <v>93</v>
      </c>
      <c r="D487" s="81" t="s">
        <v>3608</v>
      </c>
      <c r="E487" s="92">
        <v>10519</v>
      </c>
      <c r="F487" s="81" t="s">
        <v>3008</v>
      </c>
      <c r="G487" s="92" t="s">
        <v>1787</v>
      </c>
      <c r="H487" s="81" t="s">
        <v>187</v>
      </c>
      <c r="I487" s="81" t="s">
        <v>1788</v>
      </c>
      <c r="J487" s="81"/>
      <c r="K487" s="94" t="s">
        <v>1789</v>
      </c>
      <c r="L487" s="81" t="s">
        <v>93</v>
      </c>
      <c r="M487" s="81">
        <v>24401</v>
      </c>
      <c r="N487" s="93" t="s">
        <v>149</v>
      </c>
    </row>
    <row r="488" spans="1:14" x14ac:dyDescent="0.3">
      <c r="A488" s="91">
        <v>209921</v>
      </c>
      <c r="B488" s="81" t="s">
        <v>1790</v>
      </c>
      <c r="C488" s="81" t="s">
        <v>47</v>
      </c>
      <c r="D488" s="81" t="s">
        <v>3247</v>
      </c>
      <c r="E488" s="92">
        <v>10459</v>
      </c>
      <c r="F488" s="81" t="s">
        <v>3009</v>
      </c>
      <c r="G488" s="92" t="s">
        <v>1791</v>
      </c>
      <c r="H488" s="81" t="s">
        <v>80</v>
      </c>
      <c r="I488" s="81" t="s">
        <v>1792</v>
      </c>
      <c r="J488" s="81" t="s">
        <v>1793</v>
      </c>
      <c r="K488" s="94"/>
      <c r="L488" s="81" t="s">
        <v>47</v>
      </c>
      <c r="M488" s="81">
        <v>22778</v>
      </c>
      <c r="N488" s="93" t="s">
        <v>160</v>
      </c>
    </row>
    <row r="489" spans="1:14" x14ac:dyDescent="0.3">
      <c r="A489" s="91">
        <v>180632</v>
      </c>
      <c r="B489" s="81" t="s">
        <v>1794</v>
      </c>
      <c r="C489" s="81" t="s">
        <v>93</v>
      </c>
      <c r="D489" s="81" t="s">
        <v>3619</v>
      </c>
      <c r="E489" s="92">
        <v>12063</v>
      </c>
      <c r="F489" s="81" t="s">
        <v>3010</v>
      </c>
      <c r="G489" s="92" t="s">
        <v>1795</v>
      </c>
      <c r="H489" s="81" t="s">
        <v>112</v>
      </c>
      <c r="I489" s="81" t="s">
        <v>1796</v>
      </c>
      <c r="J489" s="81" t="s">
        <v>1797</v>
      </c>
      <c r="K489" s="94"/>
      <c r="L489" s="81" t="s">
        <v>93</v>
      </c>
      <c r="M489" s="81">
        <v>22491</v>
      </c>
      <c r="N489" s="93" t="s">
        <v>295</v>
      </c>
    </row>
    <row r="490" spans="1:14" x14ac:dyDescent="0.3">
      <c r="A490" s="91">
        <v>132717</v>
      </c>
      <c r="B490" s="81" t="s">
        <v>1798</v>
      </c>
      <c r="C490" s="81" t="s">
        <v>47</v>
      </c>
      <c r="D490" s="81" t="s">
        <v>3683</v>
      </c>
      <c r="E490" s="92">
        <v>10451</v>
      </c>
      <c r="F490" s="81" t="s">
        <v>3011</v>
      </c>
      <c r="G490" s="92" t="s">
        <v>1799</v>
      </c>
      <c r="H490" s="81" t="s">
        <v>1308</v>
      </c>
      <c r="I490" s="81" t="s">
        <v>1800</v>
      </c>
      <c r="J490" s="94"/>
      <c r="K490" s="94" t="s">
        <v>1801</v>
      </c>
      <c r="L490" s="81" t="s">
        <v>47</v>
      </c>
      <c r="M490" s="81">
        <v>27819</v>
      </c>
      <c r="N490" s="93" t="s">
        <v>100</v>
      </c>
    </row>
    <row r="491" spans="1:14" x14ac:dyDescent="0.3">
      <c r="A491" s="91">
        <v>161330</v>
      </c>
      <c r="B491" s="81" t="s">
        <v>1802</v>
      </c>
      <c r="C491" s="81" t="s">
        <v>47</v>
      </c>
      <c r="D491" s="81" t="s">
        <v>3611</v>
      </c>
      <c r="E491" s="92">
        <v>11985</v>
      </c>
      <c r="F491" s="81" t="s">
        <v>3012</v>
      </c>
      <c r="G491" s="92" t="s">
        <v>1803</v>
      </c>
      <c r="H491" s="81" t="s">
        <v>58</v>
      </c>
      <c r="I491" s="81" t="s">
        <v>1804</v>
      </c>
      <c r="J491" s="81" t="s">
        <v>1806</v>
      </c>
      <c r="K491" s="94" t="s">
        <v>1805</v>
      </c>
      <c r="L491" s="81" t="s">
        <v>47</v>
      </c>
      <c r="M491" s="81">
        <v>17740</v>
      </c>
      <c r="N491" s="93" t="s">
        <v>128</v>
      </c>
    </row>
    <row r="492" spans="1:14" x14ac:dyDescent="0.3">
      <c r="A492" s="91">
        <v>270750</v>
      </c>
      <c r="B492" s="81" t="s">
        <v>1807</v>
      </c>
      <c r="C492" s="81" t="s">
        <v>47</v>
      </c>
      <c r="D492" s="81" t="s">
        <v>3612</v>
      </c>
      <c r="E492" s="92">
        <v>13482</v>
      </c>
      <c r="F492" s="81" t="s">
        <v>3013</v>
      </c>
      <c r="G492" s="92" t="s">
        <v>1808</v>
      </c>
      <c r="H492" s="81" t="s">
        <v>66</v>
      </c>
      <c r="I492" s="81" t="s">
        <v>1809</v>
      </c>
      <c r="J492" s="94"/>
      <c r="K492" s="94" t="s">
        <v>1810</v>
      </c>
      <c r="L492" s="81" t="s">
        <v>47</v>
      </c>
      <c r="M492" s="81">
        <v>26363</v>
      </c>
      <c r="N492" s="93" t="s">
        <v>1811</v>
      </c>
    </row>
    <row r="493" spans="1:14" x14ac:dyDescent="0.3">
      <c r="A493" s="91">
        <v>112974</v>
      </c>
      <c r="B493" s="81" t="s">
        <v>1815</v>
      </c>
      <c r="C493" s="81" t="s">
        <v>47</v>
      </c>
      <c r="D493" s="81" t="s">
        <v>3620</v>
      </c>
      <c r="E493" s="92">
        <v>10510</v>
      </c>
      <c r="F493" s="81" t="s">
        <v>3014</v>
      </c>
      <c r="G493" s="92" t="s">
        <v>1816</v>
      </c>
      <c r="H493" s="81" t="s">
        <v>222</v>
      </c>
      <c r="I493" s="81" t="s">
        <v>1817</v>
      </c>
      <c r="J493" s="94" t="s">
        <v>1819</v>
      </c>
      <c r="K493" s="94" t="s">
        <v>1818</v>
      </c>
      <c r="L493" s="81" t="s">
        <v>47</v>
      </c>
      <c r="M493" s="81">
        <v>21361</v>
      </c>
      <c r="N493" s="93" t="s">
        <v>191</v>
      </c>
    </row>
    <row r="494" spans="1:14" x14ac:dyDescent="0.3">
      <c r="A494" s="91">
        <v>123901</v>
      </c>
      <c r="B494" s="81" t="s">
        <v>1820</v>
      </c>
      <c r="C494" s="81" t="s">
        <v>47</v>
      </c>
      <c r="D494" s="81" t="s">
        <v>185</v>
      </c>
      <c r="E494" s="92">
        <v>10576</v>
      </c>
      <c r="F494" s="81" t="s">
        <v>3015</v>
      </c>
      <c r="G494" s="92" t="s">
        <v>1821</v>
      </c>
      <c r="H494" s="81" t="s">
        <v>187</v>
      </c>
      <c r="I494" s="81" t="s">
        <v>1822</v>
      </c>
      <c r="J494" s="81"/>
      <c r="K494" s="94" t="s">
        <v>1823</v>
      </c>
      <c r="L494" s="81" t="s">
        <v>47</v>
      </c>
      <c r="M494" s="81">
        <v>22802</v>
      </c>
      <c r="N494" s="93" t="s">
        <v>81</v>
      </c>
    </row>
    <row r="495" spans="1:14" x14ac:dyDescent="0.3">
      <c r="A495" s="91">
        <v>157798</v>
      </c>
      <c r="B495" s="81" t="s">
        <v>1824</v>
      </c>
      <c r="C495" s="81" t="s">
        <v>47</v>
      </c>
      <c r="D495" s="81" t="s">
        <v>3608</v>
      </c>
      <c r="E495" s="92">
        <v>10519</v>
      </c>
      <c r="F495" s="81" t="s">
        <v>3016</v>
      </c>
      <c r="G495" s="92" t="s">
        <v>1825</v>
      </c>
      <c r="H495" s="81" t="s">
        <v>187</v>
      </c>
      <c r="I495" s="81" t="s">
        <v>1826</v>
      </c>
      <c r="J495" s="81" t="s">
        <v>1828</v>
      </c>
      <c r="K495" s="94" t="s">
        <v>1827</v>
      </c>
      <c r="L495" s="81" t="s">
        <v>47</v>
      </c>
      <c r="M495" s="81">
        <v>25631</v>
      </c>
      <c r="N495" s="93" t="s">
        <v>787</v>
      </c>
    </row>
    <row r="496" spans="1:14" x14ac:dyDescent="0.3">
      <c r="A496" s="91">
        <v>123903</v>
      </c>
      <c r="B496" s="81" t="s">
        <v>1829</v>
      </c>
      <c r="C496" s="81" t="s">
        <v>47</v>
      </c>
      <c r="D496" s="81" t="s">
        <v>185</v>
      </c>
      <c r="E496" s="92">
        <v>10576</v>
      </c>
      <c r="F496" s="81" t="s">
        <v>3017</v>
      </c>
      <c r="G496" s="92" t="s">
        <v>1830</v>
      </c>
      <c r="H496" s="81" t="s">
        <v>298</v>
      </c>
      <c r="I496" s="81" t="s">
        <v>1831</v>
      </c>
      <c r="J496" s="94" t="s">
        <v>1832</v>
      </c>
      <c r="K496" s="94"/>
      <c r="L496" s="81" t="s">
        <v>47</v>
      </c>
      <c r="M496" s="81">
        <v>22985</v>
      </c>
      <c r="N496" s="93" t="s">
        <v>81</v>
      </c>
    </row>
    <row r="497" spans="1:14" x14ac:dyDescent="0.3">
      <c r="A497" s="91">
        <v>224516</v>
      </c>
      <c r="B497" s="81" t="s">
        <v>3018</v>
      </c>
      <c r="C497" s="81" t="s">
        <v>47</v>
      </c>
      <c r="D497" s="81" t="s">
        <v>185</v>
      </c>
      <c r="E497" s="92">
        <v>10576</v>
      </c>
      <c r="F497" s="81" t="s">
        <v>3017</v>
      </c>
      <c r="G497" s="92" t="s">
        <v>1830</v>
      </c>
      <c r="H497" s="81" t="s">
        <v>298</v>
      </c>
      <c r="I497" s="81"/>
      <c r="J497" s="81"/>
      <c r="K497" s="94">
        <v>613204019</v>
      </c>
      <c r="L497" s="81" t="s">
        <v>47</v>
      </c>
      <c r="M497" s="81">
        <v>35221</v>
      </c>
      <c r="N497" s="93" t="s">
        <v>55</v>
      </c>
    </row>
    <row r="498" spans="1:14" x14ac:dyDescent="0.3">
      <c r="A498" s="91">
        <v>125404</v>
      </c>
      <c r="B498" s="81" t="s">
        <v>1833</v>
      </c>
      <c r="C498" s="81" t="s">
        <v>47</v>
      </c>
      <c r="D498" s="81" t="s">
        <v>3683</v>
      </c>
      <c r="E498" s="92">
        <v>10451</v>
      </c>
      <c r="F498" s="81" t="s">
        <v>3019</v>
      </c>
      <c r="G498" s="92" t="s">
        <v>1834</v>
      </c>
      <c r="H498" s="81" t="s">
        <v>1308</v>
      </c>
      <c r="I498" s="81" t="s">
        <v>1835</v>
      </c>
      <c r="J498" s="81" t="s">
        <v>1837</v>
      </c>
      <c r="K498" s="94" t="s">
        <v>1836</v>
      </c>
      <c r="L498" s="81" t="s">
        <v>47</v>
      </c>
      <c r="M498" s="81">
        <v>24294</v>
      </c>
      <c r="N498" s="93" t="s">
        <v>1838</v>
      </c>
    </row>
    <row r="499" spans="1:14" x14ac:dyDescent="0.3">
      <c r="A499" s="91">
        <v>148071</v>
      </c>
      <c r="B499" s="81" t="s">
        <v>1839</v>
      </c>
      <c r="C499" s="81" t="s">
        <v>47</v>
      </c>
      <c r="D499" s="81" t="s">
        <v>3617</v>
      </c>
      <c r="E499" s="92">
        <v>11216</v>
      </c>
      <c r="F499" s="81" t="s">
        <v>3020</v>
      </c>
      <c r="G499" s="92" t="s">
        <v>1840</v>
      </c>
      <c r="H499" s="81" t="s">
        <v>112</v>
      </c>
      <c r="I499" s="81" t="s">
        <v>1841</v>
      </c>
      <c r="J499" s="81" t="s">
        <v>1843</v>
      </c>
      <c r="K499" s="94" t="s">
        <v>1842</v>
      </c>
      <c r="L499" s="81" t="s">
        <v>47</v>
      </c>
      <c r="M499" s="81">
        <v>25007</v>
      </c>
      <c r="N499" s="93" t="s">
        <v>100</v>
      </c>
    </row>
    <row r="500" spans="1:14" x14ac:dyDescent="0.3">
      <c r="A500" s="91">
        <v>264112</v>
      </c>
      <c r="B500" s="81" t="s">
        <v>1844</v>
      </c>
      <c r="C500" s="81" t="s">
        <v>47</v>
      </c>
      <c r="D500" s="81" t="s">
        <v>3614</v>
      </c>
      <c r="E500" s="92">
        <v>10443</v>
      </c>
      <c r="F500" s="81" t="s">
        <v>3021</v>
      </c>
      <c r="G500" s="92">
        <v>48703</v>
      </c>
      <c r="H500" s="81" t="s">
        <v>874</v>
      </c>
      <c r="I500" s="81" t="s">
        <v>875</v>
      </c>
      <c r="J500" s="81" t="s">
        <v>1845</v>
      </c>
      <c r="K500" s="94"/>
      <c r="L500" s="81" t="s">
        <v>47</v>
      </c>
      <c r="M500" s="81">
        <v>22765</v>
      </c>
      <c r="N500" s="93" t="s">
        <v>549</v>
      </c>
    </row>
    <row r="501" spans="1:14" x14ac:dyDescent="0.3">
      <c r="A501" s="91">
        <v>137468</v>
      </c>
      <c r="B501" s="81" t="s">
        <v>1847</v>
      </c>
      <c r="C501" s="81" t="s">
        <v>47</v>
      </c>
      <c r="D501" s="81" t="s">
        <v>3299</v>
      </c>
      <c r="E501" s="92">
        <v>10435</v>
      </c>
      <c r="F501" s="81" t="s">
        <v>3022</v>
      </c>
      <c r="G501" s="92" t="s">
        <v>1848</v>
      </c>
      <c r="H501" s="81" t="s">
        <v>260</v>
      </c>
      <c r="I501" s="81" t="s">
        <v>1849</v>
      </c>
      <c r="J501" s="94"/>
      <c r="K501" s="94">
        <v>623548659</v>
      </c>
      <c r="L501" s="81" t="s">
        <v>47</v>
      </c>
      <c r="M501" s="81">
        <v>26883</v>
      </c>
      <c r="N501" s="93" t="s">
        <v>1850</v>
      </c>
    </row>
    <row r="502" spans="1:14" x14ac:dyDescent="0.3">
      <c r="A502" s="91">
        <v>203293</v>
      </c>
      <c r="B502" s="81" t="s">
        <v>1851</v>
      </c>
      <c r="C502" s="81" t="s">
        <v>47</v>
      </c>
      <c r="D502" s="81" t="s">
        <v>3653</v>
      </c>
      <c r="E502" s="92">
        <v>10446</v>
      </c>
      <c r="F502" s="81" t="s">
        <v>3023</v>
      </c>
      <c r="G502" s="92" t="s">
        <v>1852</v>
      </c>
      <c r="H502" s="81" t="s">
        <v>85</v>
      </c>
      <c r="I502" s="81" t="s">
        <v>1853</v>
      </c>
      <c r="J502" s="94" t="s">
        <v>1855</v>
      </c>
      <c r="K502" s="94" t="s">
        <v>1854</v>
      </c>
      <c r="L502" s="81" t="s">
        <v>47</v>
      </c>
      <c r="M502" s="81">
        <v>20072</v>
      </c>
      <c r="N502" s="93" t="s">
        <v>1856</v>
      </c>
    </row>
    <row r="503" spans="1:14" x14ac:dyDescent="0.3">
      <c r="A503" s="91">
        <v>205554</v>
      </c>
      <c r="B503" s="81" t="s">
        <v>1857</v>
      </c>
      <c r="C503" s="81" t="s">
        <v>47</v>
      </c>
      <c r="D503" s="81" t="s">
        <v>3614</v>
      </c>
      <c r="E503" s="92">
        <v>10443</v>
      </c>
      <c r="F503" s="81" t="s">
        <v>2993</v>
      </c>
      <c r="G503" s="92" t="s">
        <v>640</v>
      </c>
      <c r="H503" s="81" t="s">
        <v>85</v>
      </c>
      <c r="I503" s="81" t="s">
        <v>622</v>
      </c>
      <c r="J503" s="94" t="s">
        <v>1731</v>
      </c>
      <c r="K503" s="94" t="s">
        <v>1858</v>
      </c>
      <c r="L503" s="81" t="s">
        <v>47</v>
      </c>
      <c r="M503" s="81">
        <v>34920</v>
      </c>
      <c r="N503" s="93" t="s">
        <v>549</v>
      </c>
    </row>
    <row r="504" spans="1:14" x14ac:dyDescent="0.3">
      <c r="A504" s="91">
        <v>146155</v>
      </c>
      <c r="B504" s="81" t="s">
        <v>1859</v>
      </c>
      <c r="C504" s="81" t="s">
        <v>47</v>
      </c>
      <c r="D504" s="81" t="s">
        <v>3629</v>
      </c>
      <c r="E504" s="92">
        <v>10439</v>
      </c>
      <c r="F504" s="81" t="s">
        <v>3024</v>
      </c>
      <c r="G504" s="92" t="s">
        <v>1860</v>
      </c>
      <c r="H504" s="81" t="s">
        <v>817</v>
      </c>
      <c r="I504" s="81" t="s">
        <v>1861</v>
      </c>
      <c r="J504" s="81" t="s">
        <v>1862</v>
      </c>
      <c r="K504" s="94"/>
      <c r="L504" s="81" t="s">
        <v>47</v>
      </c>
      <c r="M504" s="81">
        <v>25070</v>
      </c>
      <c r="N504" s="93" t="s">
        <v>88</v>
      </c>
    </row>
    <row r="505" spans="1:14" x14ac:dyDescent="0.3">
      <c r="A505" s="91">
        <v>152685</v>
      </c>
      <c r="B505" s="81" t="s">
        <v>1863</v>
      </c>
      <c r="C505" s="81" t="s">
        <v>47</v>
      </c>
      <c r="D505" s="81" t="s">
        <v>3608</v>
      </c>
      <c r="E505" s="92">
        <v>10519</v>
      </c>
      <c r="F505" s="81" t="s">
        <v>3025</v>
      </c>
      <c r="G505" s="92" t="s">
        <v>1448</v>
      </c>
      <c r="H505" s="81" t="s">
        <v>187</v>
      </c>
      <c r="I505" s="81" t="s">
        <v>1864</v>
      </c>
      <c r="J505" s="81"/>
      <c r="K505" s="94" t="s">
        <v>1865</v>
      </c>
      <c r="L505" s="81" t="s">
        <v>47</v>
      </c>
      <c r="M505" s="81">
        <v>17661</v>
      </c>
      <c r="N505" s="93" t="s">
        <v>81</v>
      </c>
    </row>
    <row r="506" spans="1:14" x14ac:dyDescent="0.3">
      <c r="A506" s="91">
        <v>209574</v>
      </c>
      <c r="B506" s="81" t="s">
        <v>1866</v>
      </c>
      <c r="C506" s="81" t="s">
        <v>47</v>
      </c>
      <c r="D506" s="81" t="s">
        <v>185</v>
      </c>
      <c r="E506" s="92">
        <v>10576</v>
      </c>
      <c r="F506" s="81" t="s">
        <v>3026</v>
      </c>
      <c r="G506" s="92" t="s">
        <v>1867</v>
      </c>
      <c r="H506" s="81" t="s">
        <v>298</v>
      </c>
      <c r="I506" s="81" t="s">
        <v>1868</v>
      </c>
      <c r="J506" s="94"/>
      <c r="K506" s="94" t="s">
        <v>1869</v>
      </c>
      <c r="L506" s="81" t="s">
        <v>47</v>
      </c>
      <c r="M506" s="81">
        <v>21026</v>
      </c>
      <c r="N506" s="93" t="s">
        <v>460</v>
      </c>
    </row>
    <row r="507" spans="1:14" x14ac:dyDescent="0.3">
      <c r="A507" s="91">
        <v>183959</v>
      </c>
      <c r="B507" s="81" t="s">
        <v>26</v>
      </c>
      <c r="C507" s="81" t="s">
        <v>47</v>
      </c>
      <c r="D507" s="81" t="s">
        <v>3268</v>
      </c>
      <c r="E507" s="92">
        <v>10438</v>
      </c>
      <c r="F507" s="81" t="s">
        <v>3027</v>
      </c>
      <c r="G507" s="92" t="s">
        <v>1870</v>
      </c>
      <c r="H507" s="81" t="s">
        <v>1871</v>
      </c>
      <c r="I507" s="81" t="s">
        <v>1872</v>
      </c>
      <c r="J507" s="94"/>
      <c r="K507" s="94" t="s">
        <v>1873</v>
      </c>
      <c r="L507" s="81" t="s">
        <v>47</v>
      </c>
      <c r="M507" s="81">
        <v>15869</v>
      </c>
      <c r="N507" s="93" t="s">
        <v>70</v>
      </c>
    </row>
    <row r="508" spans="1:14" x14ac:dyDescent="0.3">
      <c r="A508" s="91">
        <v>181630</v>
      </c>
      <c r="B508" s="81" t="s">
        <v>3705</v>
      </c>
      <c r="C508" s="81" t="s">
        <v>47</v>
      </c>
      <c r="D508" s="81" t="s">
        <v>3268</v>
      </c>
      <c r="E508" s="92">
        <v>10438</v>
      </c>
      <c r="F508" s="81" t="s">
        <v>3706</v>
      </c>
      <c r="G508" s="92" t="s">
        <v>3707</v>
      </c>
      <c r="H508" s="81" t="s">
        <v>177</v>
      </c>
      <c r="I508" s="81" t="s">
        <v>3708</v>
      </c>
      <c r="J508" s="94" t="s">
        <v>3709</v>
      </c>
      <c r="K508" s="94">
        <v>620465935</v>
      </c>
      <c r="L508" s="81" t="s">
        <v>47</v>
      </c>
      <c r="M508" s="81">
        <v>15417</v>
      </c>
      <c r="N508" s="93" t="s">
        <v>1246</v>
      </c>
    </row>
    <row r="509" spans="1:14" x14ac:dyDescent="0.3">
      <c r="A509" s="91">
        <v>237312</v>
      </c>
      <c r="B509" s="81" t="s">
        <v>1875</v>
      </c>
      <c r="C509" s="81" t="s">
        <v>93</v>
      </c>
      <c r="D509" s="81" t="s">
        <v>3633</v>
      </c>
      <c r="E509" s="92">
        <v>10521</v>
      </c>
      <c r="F509" s="81" t="s">
        <v>3028</v>
      </c>
      <c r="G509" s="92" t="s">
        <v>1876</v>
      </c>
      <c r="H509" s="81" t="s">
        <v>226</v>
      </c>
      <c r="I509" s="81" t="s">
        <v>3522</v>
      </c>
      <c r="J509" s="94"/>
      <c r="K509" s="94" t="s">
        <v>1877</v>
      </c>
      <c r="L509" s="81" t="s">
        <v>93</v>
      </c>
      <c r="M509" s="81">
        <v>29720</v>
      </c>
      <c r="N509" s="93" t="s">
        <v>88</v>
      </c>
    </row>
    <row r="510" spans="1:14" x14ac:dyDescent="0.3">
      <c r="A510" s="91">
        <v>271346</v>
      </c>
      <c r="B510" s="81" t="s">
        <v>1878</v>
      </c>
      <c r="C510" s="81" t="s">
        <v>47</v>
      </c>
      <c r="D510" s="81" t="s">
        <v>3617</v>
      </c>
      <c r="E510" s="92">
        <v>11216</v>
      </c>
      <c r="F510" s="81" t="s">
        <v>3029</v>
      </c>
      <c r="G510" s="92" t="s">
        <v>1879</v>
      </c>
      <c r="H510" s="81" t="s">
        <v>1880</v>
      </c>
      <c r="I510" s="81" t="s">
        <v>1881</v>
      </c>
      <c r="J510" s="81"/>
      <c r="K510" s="94" t="s">
        <v>1882</v>
      </c>
      <c r="L510" s="81" t="s">
        <v>47</v>
      </c>
      <c r="M510" s="81">
        <v>25968</v>
      </c>
      <c r="N510" s="93" t="s">
        <v>381</v>
      </c>
    </row>
    <row r="511" spans="1:14" x14ac:dyDescent="0.3">
      <c r="A511" s="91">
        <v>241038</v>
      </c>
      <c r="B511" s="81" t="s">
        <v>1883</v>
      </c>
      <c r="C511" s="81" t="s">
        <v>47</v>
      </c>
      <c r="D511" s="81" t="s">
        <v>3608</v>
      </c>
      <c r="E511" s="92">
        <v>10519</v>
      </c>
      <c r="F511" s="81" t="s">
        <v>3030</v>
      </c>
      <c r="G511" s="92" t="s">
        <v>186</v>
      </c>
      <c r="H511" s="81" t="s">
        <v>187</v>
      </c>
      <c r="I511" s="81" t="s">
        <v>1884</v>
      </c>
      <c r="J511" s="81" t="s">
        <v>1813</v>
      </c>
      <c r="K511" s="94" t="s">
        <v>1885</v>
      </c>
      <c r="L511" s="81" t="s">
        <v>47</v>
      </c>
      <c r="M511" s="81">
        <v>18729</v>
      </c>
      <c r="N511" s="93" t="s">
        <v>644</v>
      </c>
    </row>
    <row r="512" spans="1:14" x14ac:dyDescent="0.3">
      <c r="A512" s="91">
        <v>126019</v>
      </c>
      <c r="B512" s="81" t="s">
        <v>1887</v>
      </c>
      <c r="C512" s="81" t="s">
        <v>47</v>
      </c>
      <c r="D512" s="81" t="s">
        <v>3649</v>
      </c>
      <c r="E512" s="92">
        <v>10522</v>
      </c>
      <c r="F512" s="81" t="s">
        <v>3031</v>
      </c>
      <c r="G512" s="92" t="s">
        <v>1888</v>
      </c>
      <c r="H512" s="81" t="s">
        <v>222</v>
      </c>
      <c r="I512" s="81" t="s">
        <v>1889</v>
      </c>
      <c r="J512" s="81" t="s">
        <v>1890</v>
      </c>
      <c r="K512" s="94">
        <v>620541034</v>
      </c>
      <c r="L512" s="81" t="s">
        <v>47</v>
      </c>
      <c r="M512" s="81">
        <v>25915</v>
      </c>
      <c r="N512" s="93" t="s">
        <v>100</v>
      </c>
    </row>
    <row r="513" spans="1:14" x14ac:dyDescent="0.3">
      <c r="A513" s="91">
        <v>389002</v>
      </c>
      <c r="B513" s="81" t="s">
        <v>3523</v>
      </c>
      <c r="C513" s="81" t="s">
        <v>47</v>
      </c>
      <c r="D513" s="81" t="s">
        <v>3609</v>
      </c>
      <c r="E513" s="92">
        <v>15813</v>
      </c>
      <c r="F513" s="81" t="s">
        <v>3524</v>
      </c>
      <c r="G513" s="92" t="s">
        <v>1722</v>
      </c>
      <c r="H513" s="81" t="s">
        <v>44</v>
      </c>
      <c r="I513" s="81" t="s">
        <v>3525</v>
      </c>
      <c r="J513" s="81"/>
      <c r="K513" s="94"/>
      <c r="L513" s="81" t="s">
        <v>47</v>
      </c>
      <c r="M513" s="81">
        <v>22406</v>
      </c>
      <c r="N513" s="82" t="s">
        <v>3526</v>
      </c>
    </row>
    <row r="514" spans="1:14" x14ac:dyDescent="0.3">
      <c r="A514" s="91">
        <v>387788</v>
      </c>
      <c r="B514" s="81" t="s">
        <v>3527</v>
      </c>
      <c r="C514" s="81" t="s">
        <v>47</v>
      </c>
      <c r="D514" s="81" t="s">
        <v>3608</v>
      </c>
      <c r="E514" s="92">
        <v>10519</v>
      </c>
      <c r="F514" s="81" t="s">
        <v>3528</v>
      </c>
      <c r="G514" s="92">
        <v>46395</v>
      </c>
      <c r="H514" s="81" t="s">
        <v>3119</v>
      </c>
      <c r="I514" s="81" t="s">
        <v>3529</v>
      </c>
      <c r="J514" s="81" t="s">
        <v>3710</v>
      </c>
      <c r="K514" s="94"/>
      <c r="L514" s="81" t="s">
        <v>47</v>
      </c>
      <c r="M514" s="81">
        <v>21678</v>
      </c>
      <c r="N514" s="93" t="s">
        <v>549</v>
      </c>
    </row>
    <row r="515" spans="1:14" x14ac:dyDescent="0.3">
      <c r="A515" s="91">
        <v>165550</v>
      </c>
      <c r="B515" s="81" t="s">
        <v>1891</v>
      </c>
      <c r="C515" s="81" t="s">
        <v>47</v>
      </c>
      <c r="D515" s="81" t="s">
        <v>3632</v>
      </c>
      <c r="E515" s="92">
        <v>10455</v>
      </c>
      <c r="F515" s="81" t="s">
        <v>3032</v>
      </c>
      <c r="G515" s="92" t="s">
        <v>1892</v>
      </c>
      <c r="H515" s="81" t="s">
        <v>260</v>
      </c>
      <c r="I515" s="81" t="s">
        <v>1893</v>
      </c>
      <c r="J515" s="81" t="s">
        <v>1894</v>
      </c>
      <c r="K515" s="94"/>
      <c r="L515" s="81" t="s">
        <v>47</v>
      </c>
      <c r="M515" s="81">
        <v>21555</v>
      </c>
      <c r="N515" s="93" t="s">
        <v>191</v>
      </c>
    </row>
    <row r="516" spans="1:14" x14ac:dyDescent="0.3">
      <c r="A516" s="91">
        <v>140656</v>
      </c>
      <c r="B516" s="81" t="s">
        <v>1895</v>
      </c>
      <c r="C516" s="81" t="s">
        <v>47</v>
      </c>
      <c r="D516" s="81" t="s">
        <v>3608</v>
      </c>
      <c r="E516" s="92">
        <v>10519</v>
      </c>
      <c r="F516" s="81" t="s">
        <v>3033</v>
      </c>
      <c r="G516" s="92" t="s">
        <v>1896</v>
      </c>
      <c r="H516" s="81" t="s">
        <v>212</v>
      </c>
      <c r="I516" s="81" t="s">
        <v>1897</v>
      </c>
      <c r="J516" s="94"/>
      <c r="K516" s="94" t="s">
        <v>1898</v>
      </c>
      <c r="L516" s="81" t="s">
        <v>47</v>
      </c>
      <c r="M516" s="81">
        <v>24790</v>
      </c>
      <c r="N516" s="93" t="s">
        <v>166</v>
      </c>
    </row>
    <row r="517" spans="1:14" x14ac:dyDescent="0.3">
      <c r="A517" s="91">
        <v>218883</v>
      </c>
      <c r="B517" s="81" t="s">
        <v>1899</v>
      </c>
      <c r="C517" s="81" t="s">
        <v>47</v>
      </c>
      <c r="D517" s="81" t="s">
        <v>3614</v>
      </c>
      <c r="E517" s="92">
        <v>10443</v>
      </c>
      <c r="F517" s="81" t="s">
        <v>2974</v>
      </c>
      <c r="G517" s="92" t="s">
        <v>1646</v>
      </c>
      <c r="H517" s="81" t="s">
        <v>195</v>
      </c>
      <c r="I517" s="81" t="s">
        <v>622</v>
      </c>
      <c r="J517" s="81"/>
      <c r="K517" s="94" t="s">
        <v>1900</v>
      </c>
      <c r="L517" s="81" t="s">
        <v>47</v>
      </c>
      <c r="M517" s="81">
        <v>25880</v>
      </c>
      <c r="N517" s="93" t="s">
        <v>460</v>
      </c>
    </row>
    <row r="518" spans="1:14" x14ac:dyDescent="0.3">
      <c r="A518" s="91">
        <v>181969</v>
      </c>
      <c r="B518" s="81" t="s">
        <v>3034</v>
      </c>
      <c r="C518" s="81" t="s">
        <v>47</v>
      </c>
      <c r="D518" s="81" t="s">
        <v>3268</v>
      </c>
      <c r="E518" s="92">
        <v>10438</v>
      </c>
      <c r="F518" s="81" t="s">
        <v>3035</v>
      </c>
      <c r="G518" s="92" t="s">
        <v>3036</v>
      </c>
      <c r="H518" s="81" t="s">
        <v>1608</v>
      </c>
      <c r="I518" s="81" t="s">
        <v>3037</v>
      </c>
      <c r="J518" s="81"/>
      <c r="K518" s="94" t="s">
        <v>3038</v>
      </c>
      <c r="L518" s="81" t="s">
        <v>47</v>
      </c>
      <c r="M518" s="81">
        <v>25670</v>
      </c>
      <c r="N518" s="93" t="s">
        <v>476</v>
      </c>
    </row>
    <row r="519" spans="1:14" x14ac:dyDescent="0.3">
      <c r="A519" s="91">
        <v>164814</v>
      </c>
      <c r="B519" s="81" t="s">
        <v>1901</v>
      </c>
      <c r="C519" s="81" t="s">
        <v>47</v>
      </c>
      <c r="D519" s="81" t="s">
        <v>3617</v>
      </c>
      <c r="E519" s="92">
        <v>11216</v>
      </c>
      <c r="F519" s="81" t="s">
        <v>3039</v>
      </c>
      <c r="G519" s="92" t="s">
        <v>1902</v>
      </c>
      <c r="H519" s="81" t="s">
        <v>112</v>
      </c>
      <c r="I519" s="81" t="s">
        <v>1903</v>
      </c>
      <c r="J519" s="81" t="s">
        <v>1904</v>
      </c>
      <c r="K519" s="94"/>
      <c r="L519" s="81" t="s">
        <v>47</v>
      </c>
      <c r="M519" s="81">
        <v>22044</v>
      </c>
      <c r="N519" s="93" t="s">
        <v>460</v>
      </c>
    </row>
    <row r="520" spans="1:14" x14ac:dyDescent="0.3">
      <c r="A520" s="91">
        <v>109148</v>
      </c>
      <c r="B520" s="81" t="s">
        <v>1905</v>
      </c>
      <c r="C520" s="81" t="s">
        <v>47</v>
      </c>
      <c r="D520" s="81" t="s">
        <v>3620</v>
      </c>
      <c r="E520" s="92">
        <v>10510</v>
      </c>
      <c r="F520" s="81" t="s">
        <v>3040</v>
      </c>
      <c r="G520" s="92" t="s">
        <v>1906</v>
      </c>
      <c r="H520" s="81" t="s">
        <v>222</v>
      </c>
      <c r="I520" s="81" t="s">
        <v>1907</v>
      </c>
      <c r="J520" s="81"/>
      <c r="K520" s="94" t="s">
        <v>1908</v>
      </c>
      <c r="L520" s="81" t="s">
        <v>47</v>
      </c>
      <c r="M520" s="81">
        <v>25823</v>
      </c>
      <c r="N520" s="93" t="s">
        <v>166</v>
      </c>
    </row>
    <row r="521" spans="1:14" x14ac:dyDescent="0.3">
      <c r="A521" s="91">
        <v>183520</v>
      </c>
      <c r="B521" s="81" t="s">
        <v>3041</v>
      </c>
      <c r="C521" s="81" t="s">
        <v>47</v>
      </c>
      <c r="D521" s="81" t="s">
        <v>3617</v>
      </c>
      <c r="E521" s="92">
        <v>11216</v>
      </c>
      <c r="F521" s="81" t="s">
        <v>3042</v>
      </c>
      <c r="G521" s="92" t="s">
        <v>3043</v>
      </c>
      <c r="H521" s="81" t="s">
        <v>260</v>
      </c>
      <c r="I521" s="81" t="s">
        <v>3044</v>
      </c>
      <c r="J521" s="81" t="s">
        <v>3045</v>
      </c>
      <c r="K521" s="94"/>
      <c r="L521" s="81" t="s">
        <v>47</v>
      </c>
      <c r="M521" s="81">
        <v>17266</v>
      </c>
      <c r="N521" s="93" t="s">
        <v>81</v>
      </c>
    </row>
    <row r="522" spans="1:14" x14ac:dyDescent="0.3">
      <c r="A522" s="91">
        <v>144260</v>
      </c>
      <c r="B522" s="81" t="s">
        <v>3046</v>
      </c>
      <c r="C522" s="81" t="s">
        <v>47</v>
      </c>
      <c r="D522" s="81" t="s">
        <v>3617</v>
      </c>
      <c r="E522" s="92">
        <v>11216</v>
      </c>
      <c r="F522" s="81" t="s">
        <v>3047</v>
      </c>
      <c r="G522" s="92" t="s">
        <v>3048</v>
      </c>
      <c r="H522" s="81" t="s">
        <v>260</v>
      </c>
      <c r="I522" s="81" t="s">
        <v>3049</v>
      </c>
      <c r="J522" s="94"/>
      <c r="K522" s="94" t="s">
        <v>3050</v>
      </c>
      <c r="L522" s="81" t="s">
        <v>47</v>
      </c>
      <c r="M522" s="81">
        <v>26757</v>
      </c>
      <c r="N522" s="93" t="s">
        <v>596</v>
      </c>
    </row>
    <row r="523" spans="1:14" x14ac:dyDescent="0.3">
      <c r="A523" s="91">
        <v>265840</v>
      </c>
      <c r="B523" s="81" t="s">
        <v>1909</v>
      </c>
      <c r="C523" s="81" t="s">
        <v>47</v>
      </c>
      <c r="D523" s="81" t="s">
        <v>3622</v>
      </c>
      <c r="E523" s="92">
        <v>10453</v>
      </c>
      <c r="F523" s="81" t="s">
        <v>3051</v>
      </c>
      <c r="G523" s="92" t="s">
        <v>1910</v>
      </c>
      <c r="H523" s="81" t="s">
        <v>202</v>
      </c>
      <c r="I523" s="81" t="s">
        <v>1911</v>
      </c>
      <c r="J523" s="94"/>
      <c r="K523" s="94" t="s">
        <v>1912</v>
      </c>
      <c r="L523" s="81" t="s">
        <v>47</v>
      </c>
      <c r="M523" s="81">
        <v>28724</v>
      </c>
      <c r="N523" s="93" t="s">
        <v>230</v>
      </c>
    </row>
    <row r="524" spans="1:14" x14ac:dyDescent="0.3">
      <c r="A524" s="91">
        <v>128435</v>
      </c>
      <c r="B524" s="81" t="s">
        <v>1913</v>
      </c>
      <c r="C524" s="81" t="s">
        <v>47</v>
      </c>
      <c r="D524" s="81" t="s">
        <v>3617</v>
      </c>
      <c r="E524" s="92">
        <v>11216</v>
      </c>
      <c r="F524" s="81" t="s">
        <v>3052</v>
      </c>
      <c r="G524" s="92" t="s">
        <v>111</v>
      </c>
      <c r="H524" s="81" t="s">
        <v>112</v>
      </c>
      <c r="I524" s="81" t="s">
        <v>1914</v>
      </c>
      <c r="J524" s="94" t="s">
        <v>1916</v>
      </c>
      <c r="K524" s="94" t="s">
        <v>1915</v>
      </c>
      <c r="L524" s="81" t="s">
        <v>47</v>
      </c>
      <c r="M524" s="81">
        <v>17681</v>
      </c>
      <c r="N524" s="93" t="s">
        <v>230</v>
      </c>
    </row>
    <row r="525" spans="1:14" x14ac:dyDescent="0.3">
      <c r="A525" s="91">
        <v>160771</v>
      </c>
      <c r="B525" s="81" t="s">
        <v>1917</v>
      </c>
      <c r="C525" s="81" t="s">
        <v>47</v>
      </c>
      <c r="D525" s="81" t="s">
        <v>3633</v>
      </c>
      <c r="E525" s="92">
        <v>10521</v>
      </c>
      <c r="F525" s="81" t="s">
        <v>3053</v>
      </c>
      <c r="G525" s="92" t="s">
        <v>1918</v>
      </c>
      <c r="H525" s="81" t="s">
        <v>226</v>
      </c>
      <c r="I525" s="81" t="s">
        <v>1919</v>
      </c>
      <c r="J525" s="81"/>
      <c r="K525" s="94" t="s">
        <v>1920</v>
      </c>
      <c r="L525" s="81" t="s">
        <v>47</v>
      </c>
      <c r="M525" s="81">
        <v>26481</v>
      </c>
      <c r="N525" s="93" t="s">
        <v>230</v>
      </c>
    </row>
    <row r="526" spans="1:14" x14ac:dyDescent="0.3">
      <c r="A526" s="91">
        <v>107662</v>
      </c>
      <c r="B526" s="81" t="s">
        <v>3530</v>
      </c>
      <c r="C526" s="81" t="s">
        <v>47</v>
      </c>
      <c r="D526" s="81" t="s">
        <v>3633</v>
      </c>
      <c r="E526" s="92">
        <v>10521</v>
      </c>
      <c r="F526" s="81" t="s">
        <v>3531</v>
      </c>
      <c r="G526" s="92" t="s">
        <v>3532</v>
      </c>
      <c r="H526" s="81" t="s">
        <v>226</v>
      </c>
      <c r="I526" s="81" t="s">
        <v>3533</v>
      </c>
      <c r="J526" s="94" t="s">
        <v>3711</v>
      </c>
      <c r="K526" s="94">
        <v>620280167</v>
      </c>
      <c r="L526" s="81" t="s">
        <v>47</v>
      </c>
      <c r="M526" s="81">
        <v>20888</v>
      </c>
      <c r="N526" s="93" t="s">
        <v>25</v>
      </c>
    </row>
    <row r="527" spans="1:14" x14ac:dyDescent="0.3">
      <c r="A527" s="91">
        <v>169063</v>
      </c>
      <c r="B527" s="81" t="s">
        <v>1922</v>
      </c>
      <c r="C527" s="81" t="s">
        <v>47</v>
      </c>
      <c r="D527" s="81" t="s">
        <v>3620</v>
      </c>
      <c r="E527" s="92">
        <v>10510</v>
      </c>
      <c r="F527" s="81" t="s">
        <v>3054</v>
      </c>
      <c r="G527" s="92" t="s">
        <v>1923</v>
      </c>
      <c r="H527" s="81" t="s">
        <v>222</v>
      </c>
      <c r="I527" s="81" t="s">
        <v>1924</v>
      </c>
      <c r="J527" s="94" t="s">
        <v>1926</v>
      </c>
      <c r="K527" s="94" t="s">
        <v>1925</v>
      </c>
      <c r="L527" s="81" t="s">
        <v>47</v>
      </c>
      <c r="M527" s="81">
        <v>19992</v>
      </c>
      <c r="N527" s="93" t="s">
        <v>81</v>
      </c>
    </row>
    <row r="528" spans="1:14" x14ac:dyDescent="0.3">
      <c r="A528" s="91">
        <v>385953</v>
      </c>
      <c r="B528" s="81" t="s">
        <v>1927</v>
      </c>
      <c r="C528" s="81" t="s">
        <v>47</v>
      </c>
      <c r="D528" s="81" t="s">
        <v>3612</v>
      </c>
      <c r="E528" s="92">
        <v>13482</v>
      </c>
      <c r="F528" s="81" t="s">
        <v>3055</v>
      </c>
      <c r="G528" s="92" t="s">
        <v>1928</v>
      </c>
      <c r="H528" s="81" t="s">
        <v>66</v>
      </c>
      <c r="I528" s="81" t="s">
        <v>1929</v>
      </c>
      <c r="J528" s="81"/>
      <c r="K528" s="94">
        <v>653144873</v>
      </c>
      <c r="L528" s="81" t="s">
        <v>47</v>
      </c>
      <c r="M528" s="81">
        <v>17283</v>
      </c>
      <c r="N528" s="93" t="s">
        <v>244</v>
      </c>
    </row>
    <row r="529" spans="1:14" x14ac:dyDescent="0.3">
      <c r="A529" s="91">
        <v>389502</v>
      </c>
      <c r="B529" s="81" t="s">
        <v>3534</v>
      </c>
      <c r="C529" s="81" t="s">
        <v>47</v>
      </c>
      <c r="D529" s="81" t="s">
        <v>3615</v>
      </c>
      <c r="E529" s="92">
        <v>10512</v>
      </c>
      <c r="F529" s="81" t="s">
        <v>3535</v>
      </c>
      <c r="G529" s="92" t="s">
        <v>3536</v>
      </c>
      <c r="H529" s="81" t="s">
        <v>340</v>
      </c>
      <c r="I529" s="81" t="s">
        <v>3537</v>
      </c>
      <c r="J529" s="81"/>
      <c r="K529" s="94"/>
      <c r="L529" s="81" t="s">
        <v>47</v>
      </c>
      <c r="M529" s="81">
        <v>25859</v>
      </c>
      <c r="N529" s="82" t="s">
        <v>476</v>
      </c>
    </row>
    <row r="530" spans="1:14" x14ac:dyDescent="0.3">
      <c r="A530" s="91">
        <v>241052</v>
      </c>
      <c r="B530" s="81" t="s">
        <v>3538</v>
      </c>
      <c r="C530" s="81" t="s">
        <v>47</v>
      </c>
      <c r="D530" s="81" t="s">
        <v>3608</v>
      </c>
      <c r="E530" s="92">
        <v>10519</v>
      </c>
      <c r="F530" s="81" t="s">
        <v>3539</v>
      </c>
      <c r="G530" s="92" t="s">
        <v>3540</v>
      </c>
      <c r="H530" s="81" t="s">
        <v>187</v>
      </c>
      <c r="I530" s="81" t="s">
        <v>3541</v>
      </c>
      <c r="J530" s="94" t="s">
        <v>3712</v>
      </c>
      <c r="K530" s="94"/>
      <c r="L530" s="81" t="s">
        <v>47</v>
      </c>
      <c r="M530" s="81">
        <v>16791</v>
      </c>
      <c r="N530" s="93" t="s">
        <v>1488</v>
      </c>
    </row>
    <row r="531" spans="1:14" x14ac:dyDescent="0.3">
      <c r="A531" s="91">
        <v>215233</v>
      </c>
      <c r="B531" s="81" t="s">
        <v>1931</v>
      </c>
      <c r="C531" s="81" t="s">
        <v>47</v>
      </c>
      <c r="D531" s="81" t="s">
        <v>3631</v>
      </c>
      <c r="E531" s="92">
        <v>10447</v>
      </c>
      <c r="F531" s="81" t="s">
        <v>3056</v>
      </c>
      <c r="G531" s="92" t="s">
        <v>1932</v>
      </c>
      <c r="H531" s="81" t="s">
        <v>260</v>
      </c>
      <c r="I531" s="81" t="s">
        <v>1933</v>
      </c>
      <c r="J531" s="81"/>
      <c r="K531" s="94" t="s">
        <v>1934</v>
      </c>
      <c r="L531" s="81" t="s">
        <v>47</v>
      </c>
      <c r="M531" s="81">
        <v>28595</v>
      </c>
      <c r="N531" s="93" t="s">
        <v>1935</v>
      </c>
    </row>
    <row r="532" spans="1:14" x14ac:dyDescent="0.3">
      <c r="A532" s="91">
        <v>247988</v>
      </c>
      <c r="B532" s="81" t="s">
        <v>1936</v>
      </c>
      <c r="C532" s="81" t="s">
        <v>47</v>
      </c>
      <c r="D532" s="81" t="s">
        <v>3629</v>
      </c>
      <c r="E532" s="92">
        <v>10439</v>
      </c>
      <c r="F532" s="81" t="s">
        <v>3057</v>
      </c>
      <c r="G532" s="92" t="s">
        <v>1937</v>
      </c>
      <c r="H532" s="81" t="s">
        <v>226</v>
      </c>
      <c r="I532" s="81"/>
      <c r="J532" s="81" t="s">
        <v>1939</v>
      </c>
      <c r="K532" s="94" t="s">
        <v>1938</v>
      </c>
      <c r="L532" s="81" t="s">
        <v>47</v>
      </c>
      <c r="M532" s="81">
        <v>20174</v>
      </c>
      <c r="N532" s="93" t="s">
        <v>1940</v>
      </c>
    </row>
    <row r="533" spans="1:14" x14ac:dyDescent="0.3">
      <c r="A533" s="91">
        <v>110346</v>
      </c>
      <c r="B533" s="81" t="s">
        <v>1941</v>
      </c>
      <c r="C533" s="81" t="s">
        <v>47</v>
      </c>
      <c r="D533" s="81" t="s">
        <v>3629</v>
      </c>
      <c r="E533" s="92">
        <v>10439</v>
      </c>
      <c r="F533" s="81" t="s">
        <v>3058</v>
      </c>
      <c r="G533" s="92" t="s">
        <v>1860</v>
      </c>
      <c r="H533" s="81" t="s">
        <v>817</v>
      </c>
      <c r="I533" s="81"/>
      <c r="J533" s="94" t="s">
        <v>1942</v>
      </c>
      <c r="K533" s="94"/>
      <c r="L533" s="81" t="s">
        <v>47</v>
      </c>
      <c r="M533" s="81">
        <v>19735</v>
      </c>
      <c r="N533" s="93" t="s">
        <v>70</v>
      </c>
    </row>
    <row r="534" spans="1:14" x14ac:dyDescent="0.3">
      <c r="A534" s="91">
        <v>223391</v>
      </c>
      <c r="B534" s="81" t="s">
        <v>3542</v>
      </c>
      <c r="C534" s="81" t="s">
        <v>47</v>
      </c>
      <c r="D534" s="81" t="s">
        <v>3608</v>
      </c>
      <c r="E534" s="92">
        <v>10519</v>
      </c>
      <c r="F534" s="81" t="s">
        <v>3543</v>
      </c>
      <c r="G534" s="92" t="s">
        <v>3544</v>
      </c>
      <c r="H534" s="81" t="s">
        <v>298</v>
      </c>
      <c r="I534" s="81" t="s">
        <v>3545</v>
      </c>
      <c r="J534" s="94" t="s">
        <v>3713</v>
      </c>
      <c r="K534" s="94"/>
      <c r="L534" s="81" t="s">
        <v>47</v>
      </c>
      <c r="M534" s="81">
        <v>15567</v>
      </c>
      <c r="N534" s="93" t="s">
        <v>3546</v>
      </c>
    </row>
    <row r="535" spans="1:14" x14ac:dyDescent="0.3">
      <c r="A535" s="91">
        <v>204943</v>
      </c>
      <c r="B535" s="81" t="s">
        <v>1943</v>
      </c>
      <c r="C535" s="81" t="s">
        <v>47</v>
      </c>
      <c r="D535" s="81" t="s">
        <v>3611</v>
      </c>
      <c r="E535" s="92">
        <v>11985</v>
      </c>
      <c r="F535" s="81" t="s">
        <v>3059</v>
      </c>
      <c r="G535" s="92" t="s">
        <v>1944</v>
      </c>
      <c r="H535" s="81" t="s">
        <v>58</v>
      </c>
      <c r="I535" s="81" t="s">
        <v>1945</v>
      </c>
      <c r="J535" s="94" t="s">
        <v>1947</v>
      </c>
      <c r="K535" s="94" t="s">
        <v>1946</v>
      </c>
      <c r="L535" s="81" t="s">
        <v>47</v>
      </c>
      <c r="M535" s="81">
        <v>21381</v>
      </c>
      <c r="N535" s="93" t="s">
        <v>105</v>
      </c>
    </row>
    <row r="536" spans="1:14" x14ac:dyDescent="0.3">
      <c r="A536" s="91">
        <v>383766</v>
      </c>
      <c r="B536" s="81" t="s">
        <v>1948</v>
      </c>
      <c r="C536" s="81" t="s">
        <v>93</v>
      </c>
      <c r="D536" s="81" t="s">
        <v>3617</v>
      </c>
      <c r="E536" s="92">
        <v>11216</v>
      </c>
      <c r="F536" s="81" t="s">
        <v>3060</v>
      </c>
      <c r="G536" s="92" t="s">
        <v>1949</v>
      </c>
      <c r="H536" s="81" t="s">
        <v>112</v>
      </c>
      <c r="I536" s="81" t="s">
        <v>1950</v>
      </c>
      <c r="J536" s="94"/>
      <c r="K536" s="94">
        <v>623553034</v>
      </c>
      <c r="L536" s="81" t="s">
        <v>93</v>
      </c>
      <c r="M536" s="81">
        <v>34228</v>
      </c>
      <c r="N536" s="93" t="s">
        <v>549</v>
      </c>
    </row>
    <row r="537" spans="1:14" x14ac:dyDescent="0.3">
      <c r="A537" s="91">
        <v>268205</v>
      </c>
      <c r="B537" s="81" t="s">
        <v>3547</v>
      </c>
      <c r="C537" s="81" t="s">
        <v>47</v>
      </c>
      <c r="D537" s="81" t="s">
        <v>3624</v>
      </c>
      <c r="E537" s="92">
        <v>15749</v>
      </c>
      <c r="F537" s="81" t="s">
        <v>3548</v>
      </c>
      <c r="G537" s="92" t="s">
        <v>3549</v>
      </c>
      <c r="H537" s="81" t="s">
        <v>187</v>
      </c>
      <c r="I537" s="81" t="s">
        <v>3550</v>
      </c>
      <c r="J537" s="81"/>
      <c r="K537" s="94" t="s">
        <v>3714</v>
      </c>
      <c r="L537" s="81" t="s">
        <v>47</v>
      </c>
      <c r="M537" s="81">
        <v>27194</v>
      </c>
      <c r="N537" s="93" t="s">
        <v>81</v>
      </c>
    </row>
    <row r="538" spans="1:14" x14ac:dyDescent="0.3">
      <c r="A538" s="91">
        <v>181042</v>
      </c>
      <c r="B538" s="81" t="s">
        <v>1951</v>
      </c>
      <c r="C538" s="81" t="s">
        <v>47</v>
      </c>
      <c r="D538" s="81" t="s">
        <v>3299</v>
      </c>
      <c r="E538" s="92">
        <v>10435</v>
      </c>
      <c r="F538" s="81" t="s">
        <v>3061</v>
      </c>
      <c r="G538" s="92" t="s">
        <v>1952</v>
      </c>
      <c r="H538" s="81" t="s">
        <v>52</v>
      </c>
      <c r="I538" s="81" t="s">
        <v>1953</v>
      </c>
      <c r="J538" s="81"/>
      <c r="K538" s="94">
        <v>643012583</v>
      </c>
      <c r="L538" s="81" t="s">
        <v>47</v>
      </c>
      <c r="M538" s="81">
        <v>21888</v>
      </c>
      <c r="N538" s="93" t="s">
        <v>3551</v>
      </c>
    </row>
    <row r="539" spans="1:14" x14ac:dyDescent="0.3">
      <c r="A539" s="91">
        <v>181042</v>
      </c>
      <c r="B539" s="81" t="s">
        <v>1951</v>
      </c>
      <c r="C539" s="81" t="s">
        <v>47</v>
      </c>
      <c r="D539" s="81" t="s">
        <v>3268</v>
      </c>
      <c r="E539" s="92">
        <v>10438</v>
      </c>
      <c r="F539" s="81" t="s">
        <v>3061</v>
      </c>
      <c r="G539" s="92" t="s">
        <v>1952</v>
      </c>
      <c r="H539" s="81" t="s">
        <v>52</v>
      </c>
      <c r="I539" s="81" t="s">
        <v>1953</v>
      </c>
      <c r="J539" s="94"/>
      <c r="K539" s="94">
        <v>643012583</v>
      </c>
      <c r="L539" s="81" t="s">
        <v>47</v>
      </c>
      <c r="M539" s="81">
        <v>21888</v>
      </c>
      <c r="N539" s="93" t="s">
        <v>3551</v>
      </c>
    </row>
    <row r="540" spans="1:14" x14ac:dyDescent="0.3">
      <c r="A540" s="91">
        <v>211345</v>
      </c>
      <c r="B540" s="81" t="s">
        <v>1954</v>
      </c>
      <c r="C540" s="81" t="s">
        <v>47</v>
      </c>
      <c r="D540" s="81" t="s">
        <v>3616</v>
      </c>
      <c r="E540" s="92">
        <v>10517</v>
      </c>
      <c r="F540" s="81" t="s">
        <v>3062</v>
      </c>
      <c r="G540" s="92" t="s">
        <v>1955</v>
      </c>
      <c r="H540" s="81" t="s">
        <v>187</v>
      </c>
      <c r="I540" s="81" t="s">
        <v>1956</v>
      </c>
      <c r="J540" s="81"/>
      <c r="K540" s="94" t="s">
        <v>3715</v>
      </c>
      <c r="L540" s="81" t="s">
        <v>47</v>
      </c>
      <c r="M540" s="81">
        <v>32687</v>
      </c>
      <c r="N540" s="93" t="s">
        <v>230</v>
      </c>
    </row>
    <row r="541" spans="1:14" x14ac:dyDescent="0.3">
      <c r="A541" s="91">
        <v>167657</v>
      </c>
      <c r="B541" s="81" t="s">
        <v>1957</v>
      </c>
      <c r="C541" s="81" t="s">
        <v>47</v>
      </c>
      <c r="D541" s="81" t="s">
        <v>3620</v>
      </c>
      <c r="E541" s="92">
        <v>10510</v>
      </c>
      <c r="F541" s="81" t="s">
        <v>3063</v>
      </c>
      <c r="G541" s="92" t="s">
        <v>229</v>
      </c>
      <c r="H541" s="81" t="s">
        <v>222</v>
      </c>
      <c r="I541" s="81" t="s">
        <v>1958</v>
      </c>
      <c r="J541" s="94" t="s">
        <v>1960</v>
      </c>
      <c r="K541" s="94" t="s">
        <v>1959</v>
      </c>
      <c r="L541" s="81" t="s">
        <v>47</v>
      </c>
      <c r="M541" s="81">
        <v>22413</v>
      </c>
      <c r="N541" s="93" t="s">
        <v>1961</v>
      </c>
    </row>
    <row r="542" spans="1:14" x14ac:dyDescent="0.3">
      <c r="A542" s="91">
        <v>173249</v>
      </c>
      <c r="B542" s="81" t="s">
        <v>1962</v>
      </c>
      <c r="C542" s="81" t="s">
        <v>93</v>
      </c>
      <c r="D542" s="81" t="s">
        <v>3620</v>
      </c>
      <c r="E542" s="92">
        <v>10510</v>
      </c>
      <c r="F542" s="81" t="s">
        <v>3063</v>
      </c>
      <c r="G542" s="92" t="s">
        <v>229</v>
      </c>
      <c r="H542" s="81" t="s">
        <v>222</v>
      </c>
      <c r="I542" s="81" t="s">
        <v>1958</v>
      </c>
      <c r="J542" s="81" t="s">
        <v>1960</v>
      </c>
      <c r="K542" s="94" t="s">
        <v>1963</v>
      </c>
      <c r="L542" s="81" t="s">
        <v>93</v>
      </c>
      <c r="M542" s="81">
        <v>25498</v>
      </c>
      <c r="N542" s="93" t="s">
        <v>1964</v>
      </c>
    </row>
    <row r="543" spans="1:14" x14ac:dyDescent="0.3">
      <c r="A543" s="91">
        <v>164517</v>
      </c>
      <c r="B543" s="81" t="s">
        <v>1965</v>
      </c>
      <c r="C543" s="81" t="s">
        <v>47</v>
      </c>
      <c r="D543" s="81" t="s">
        <v>3632</v>
      </c>
      <c r="E543" s="92">
        <v>10455</v>
      </c>
      <c r="F543" s="81" t="s">
        <v>3716</v>
      </c>
      <c r="G543" s="92" t="s">
        <v>3717</v>
      </c>
      <c r="H543" s="81" t="s">
        <v>1966</v>
      </c>
      <c r="I543" s="81" t="s">
        <v>3552</v>
      </c>
      <c r="J543" s="94"/>
      <c r="K543" s="94" t="s">
        <v>1967</v>
      </c>
      <c r="L543" s="81" t="s">
        <v>47</v>
      </c>
      <c r="M543" s="81">
        <v>28298</v>
      </c>
      <c r="N543" s="93" t="s">
        <v>3553</v>
      </c>
    </row>
    <row r="544" spans="1:14" x14ac:dyDescent="0.3">
      <c r="A544" s="91">
        <v>270807</v>
      </c>
      <c r="B544" s="81" t="s">
        <v>3554</v>
      </c>
      <c r="C544" s="81" t="s">
        <v>47</v>
      </c>
      <c r="D544" s="81" t="s">
        <v>3608</v>
      </c>
      <c r="E544" s="92">
        <v>10519</v>
      </c>
      <c r="F544" s="81" t="s">
        <v>3555</v>
      </c>
      <c r="G544" s="92" t="s">
        <v>3353</v>
      </c>
      <c r="H544" s="81" t="s">
        <v>187</v>
      </c>
      <c r="I544" s="81" t="s">
        <v>3556</v>
      </c>
      <c r="J544" s="81"/>
      <c r="K544" s="94" t="s">
        <v>3718</v>
      </c>
      <c r="L544" s="81" t="s">
        <v>47</v>
      </c>
      <c r="M544" s="81">
        <v>19079</v>
      </c>
      <c r="N544" s="93" t="s">
        <v>88</v>
      </c>
    </row>
    <row r="545" spans="1:14" x14ac:dyDescent="0.3">
      <c r="A545" s="91">
        <v>383828</v>
      </c>
      <c r="B545" s="81" t="s">
        <v>1968</v>
      </c>
      <c r="C545" s="81" t="s">
        <v>93</v>
      </c>
      <c r="D545" s="81" t="s">
        <v>3618</v>
      </c>
      <c r="E545" s="92">
        <v>12205</v>
      </c>
      <c r="F545" s="81" t="s">
        <v>3064</v>
      </c>
      <c r="G545" s="92" t="s">
        <v>1969</v>
      </c>
      <c r="H545" s="81" t="s">
        <v>112</v>
      </c>
      <c r="I545" s="81" t="s">
        <v>1970</v>
      </c>
      <c r="J545" s="81"/>
      <c r="K545" s="94" t="s">
        <v>1971</v>
      </c>
      <c r="L545" s="81" t="s">
        <v>93</v>
      </c>
      <c r="M545" s="81">
        <v>21475</v>
      </c>
      <c r="N545" s="93" t="s">
        <v>476</v>
      </c>
    </row>
    <row r="546" spans="1:14" x14ac:dyDescent="0.3">
      <c r="A546" s="91">
        <v>103377</v>
      </c>
      <c r="B546" s="81" t="s">
        <v>1972</v>
      </c>
      <c r="C546" s="81" t="s">
        <v>47</v>
      </c>
      <c r="D546" s="81" t="s">
        <v>3624</v>
      </c>
      <c r="E546" s="92">
        <v>15749</v>
      </c>
      <c r="F546" s="81" t="s">
        <v>3065</v>
      </c>
      <c r="G546" s="92" t="s">
        <v>1973</v>
      </c>
      <c r="H546" s="81" t="s">
        <v>187</v>
      </c>
      <c r="I546" s="81" t="s">
        <v>1974</v>
      </c>
      <c r="J546" s="81" t="s">
        <v>1975</v>
      </c>
      <c r="K546" s="94"/>
      <c r="L546" s="81" t="s">
        <v>47</v>
      </c>
      <c r="M546" s="81">
        <v>23940</v>
      </c>
      <c r="N546" s="93" t="s">
        <v>381</v>
      </c>
    </row>
    <row r="547" spans="1:14" x14ac:dyDescent="0.3">
      <c r="A547" s="91">
        <v>172239</v>
      </c>
      <c r="B547" s="81" t="s">
        <v>1976</v>
      </c>
      <c r="C547" s="81" t="s">
        <v>93</v>
      </c>
      <c r="D547" s="81" t="s">
        <v>3683</v>
      </c>
      <c r="E547" s="92">
        <v>10451</v>
      </c>
      <c r="F547" s="81" t="s">
        <v>3066</v>
      </c>
      <c r="G547" s="92" t="s">
        <v>1977</v>
      </c>
      <c r="H547" s="81" t="s">
        <v>1652</v>
      </c>
      <c r="I547" s="81" t="s">
        <v>1978</v>
      </c>
      <c r="J547" s="81" t="s">
        <v>1979</v>
      </c>
      <c r="K547" s="94"/>
      <c r="L547" s="81" t="s">
        <v>93</v>
      </c>
      <c r="M547" s="81">
        <v>13786</v>
      </c>
      <c r="N547" s="82" t="s">
        <v>1980</v>
      </c>
    </row>
    <row r="548" spans="1:14" x14ac:dyDescent="0.3">
      <c r="A548" s="91">
        <v>101049</v>
      </c>
      <c r="B548" s="81" t="s">
        <v>1981</v>
      </c>
      <c r="C548" s="81" t="s">
        <v>47</v>
      </c>
      <c r="D548" s="81" t="s">
        <v>3268</v>
      </c>
      <c r="E548" s="92">
        <v>10438</v>
      </c>
      <c r="F548" s="81" t="s">
        <v>3067</v>
      </c>
      <c r="G548" s="92" t="s">
        <v>1982</v>
      </c>
      <c r="H548" s="81" t="s">
        <v>177</v>
      </c>
      <c r="I548" s="81" t="s">
        <v>1983</v>
      </c>
      <c r="J548" s="81"/>
      <c r="K548" s="94" t="s">
        <v>1984</v>
      </c>
      <c r="L548" s="81" t="s">
        <v>47</v>
      </c>
      <c r="M548" s="81">
        <v>21797</v>
      </c>
      <c r="N548" s="93" t="s">
        <v>392</v>
      </c>
    </row>
    <row r="549" spans="1:14" x14ac:dyDescent="0.3">
      <c r="A549" s="91">
        <v>383937</v>
      </c>
      <c r="B549" s="81" t="s">
        <v>1985</v>
      </c>
      <c r="C549" s="81" t="s">
        <v>47</v>
      </c>
      <c r="D549" s="81" t="s">
        <v>3612</v>
      </c>
      <c r="E549" s="92">
        <v>13482</v>
      </c>
      <c r="F549" s="81" t="s">
        <v>3068</v>
      </c>
      <c r="G549" s="92" t="s">
        <v>1986</v>
      </c>
      <c r="H549" s="81" t="s">
        <v>1277</v>
      </c>
      <c r="I549" s="81" t="s">
        <v>1987</v>
      </c>
      <c r="J549" s="81"/>
      <c r="K549" s="94"/>
      <c r="L549" s="81" t="s">
        <v>47</v>
      </c>
      <c r="M549" s="81">
        <v>28489</v>
      </c>
      <c r="N549" s="82" t="s">
        <v>126</v>
      </c>
    </row>
    <row r="550" spans="1:14" x14ac:dyDescent="0.3">
      <c r="A550" s="91">
        <v>126470</v>
      </c>
      <c r="B550" s="81" t="s">
        <v>1988</v>
      </c>
      <c r="C550" s="81" t="s">
        <v>47</v>
      </c>
      <c r="D550" s="81" t="s">
        <v>3268</v>
      </c>
      <c r="E550" s="92">
        <v>10438</v>
      </c>
      <c r="F550" s="81" t="s">
        <v>3069</v>
      </c>
      <c r="G550" s="92" t="s">
        <v>1989</v>
      </c>
      <c r="H550" s="81" t="s">
        <v>226</v>
      </c>
      <c r="I550" s="81" t="s">
        <v>1990</v>
      </c>
      <c r="J550" s="94" t="s">
        <v>1991</v>
      </c>
      <c r="K550" s="94"/>
      <c r="L550" s="81" t="s">
        <v>47</v>
      </c>
      <c r="M550" s="81">
        <v>26270</v>
      </c>
      <c r="N550" s="93" t="s">
        <v>1992</v>
      </c>
    </row>
    <row r="551" spans="1:14" x14ac:dyDescent="0.3">
      <c r="A551" s="91">
        <v>273262</v>
      </c>
      <c r="B551" s="81" t="s">
        <v>3557</v>
      </c>
      <c r="C551" s="81" t="s">
        <v>47</v>
      </c>
      <c r="D551" s="81" t="s">
        <v>3615</v>
      </c>
      <c r="E551" s="92">
        <v>10512</v>
      </c>
      <c r="F551" s="81" t="s">
        <v>3558</v>
      </c>
      <c r="G551" s="92" t="s">
        <v>3559</v>
      </c>
      <c r="H551" s="81" t="s">
        <v>340</v>
      </c>
      <c r="I551" s="81" t="s">
        <v>3560</v>
      </c>
      <c r="J551" s="81"/>
      <c r="K551" s="94" t="s">
        <v>3719</v>
      </c>
      <c r="L551" s="81" t="s">
        <v>47</v>
      </c>
      <c r="M551" s="81">
        <v>27642</v>
      </c>
      <c r="N551" s="93" t="s">
        <v>47</v>
      </c>
    </row>
    <row r="552" spans="1:14" x14ac:dyDescent="0.3">
      <c r="A552" s="91">
        <v>386006</v>
      </c>
      <c r="B552" s="81" t="s">
        <v>3561</v>
      </c>
      <c r="C552" s="81" t="s">
        <v>47</v>
      </c>
      <c r="D552" s="81" t="s">
        <v>3630</v>
      </c>
      <c r="E552" s="92">
        <v>16014</v>
      </c>
      <c r="F552" s="81" t="s">
        <v>3562</v>
      </c>
      <c r="G552" s="92" t="s">
        <v>3563</v>
      </c>
      <c r="H552" s="81" t="s">
        <v>3564</v>
      </c>
      <c r="I552" s="81" t="s">
        <v>3565</v>
      </c>
      <c r="J552" s="81"/>
      <c r="K552" s="94" t="s">
        <v>3566</v>
      </c>
      <c r="L552" s="81" t="s">
        <v>47</v>
      </c>
      <c r="M552" s="81">
        <v>22977</v>
      </c>
      <c r="N552" s="93" t="s">
        <v>126</v>
      </c>
    </row>
    <row r="553" spans="1:14" x14ac:dyDescent="0.3">
      <c r="A553" s="91">
        <v>263966</v>
      </c>
      <c r="B553" s="81" t="s">
        <v>1993</v>
      </c>
      <c r="C553" s="81" t="s">
        <v>47</v>
      </c>
      <c r="D553" s="81" t="s">
        <v>3612</v>
      </c>
      <c r="E553" s="92">
        <v>13482</v>
      </c>
      <c r="F553" s="81" t="s">
        <v>3070</v>
      </c>
      <c r="G553" s="92" t="s">
        <v>162</v>
      </c>
      <c r="H553" s="81" t="s">
        <v>66</v>
      </c>
      <c r="I553" s="81" t="s">
        <v>1994</v>
      </c>
      <c r="J553" s="81"/>
      <c r="K553" s="94" t="s">
        <v>1995</v>
      </c>
      <c r="L553" s="81" t="s">
        <v>47</v>
      </c>
      <c r="M553" s="81">
        <v>34623</v>
      </c>
      <c r="N553" s="93" t="s">
        <v>105</v>
      </c>
    </row>
    <row r="554" spans="1:14" x14ac:dyDescent="0.3">
      <c r="A554" s="91">
        <v>153367</v>
      </c>
      <c r="B554" s="81" t="s">
        <v>1996</v>
      </c>
      <c r="C554" s="81" t="s">
        <v>47</v>
      </c>
      <c r="D554" s="81" t="s">
        <v>3608</v>
      </c>
      <c r="E554" s="92">
        <v>10519</v>
      </c>
      <c r="F554" s="81" t="s">
        <v>3071</v>
      </c>
      <c r="G554" s="92" t="s">
        <v>1997</v>
      </c>
      <c r="H554" s="81" t="s">
        <v>187</v>
      </c>
      <c r="I554" s="81" t="s">
        <v>1998</v>
      </c>
      <c r="J554" s="81"/>
      <c r="K554" s="94" t="s">
        <v>1999</v>
      </c>
      <c r="L554" s="81" t="s">
        <v>47</v>
      </c>
      <c r="M554" s="81">
        <v>22813</v>
      </c>
      <c r="N554" s="93" t="s">
        <v>381</v>
      </c>
    </row>
    <row r="555" spans="1:14" x14ac:dyDescent="0.3">
      <c r="A555" s="91">
        <v>206339</v>
      </c>
      <c r="B555" s="81" t="s">
        <v>2000</v>
      </c>
      <c r="C555" s="81" t="s">
        <v>47</v>
      </c>
      <c r="D555" s="81" t="s">
        <v>3268</v>
      </c>
      <c r="E555" s="92">
        <v>10438</v>
      </c>
      <c r="F555" s="81" t="s">
        <v>3072</v>
      </c>
      <c r="G555" s="92" t="s">
        <v>2001</v>
      </c>
      <c r="H555" s="81" t="s">
        <v>1620</v>
      </c>
      <c r="I555" s="81" t="s">
        <v>3720</v>
      </c>
      <c r="J555" s="81" t="s">
        <v>2003</v>
      </c>
      <c r="K555" s="94" t="s">
        <v>2002</v>
      </c>
      <c r="L555" s="81" t="s">
        <v>47</v>
      </c>
      <c r="M555" s="81">
        <v>17369</v>
      </c>
      <c r="N555" s="93" t="s">
        <v>94</v>
      </c>
    </row>
    <row r="556" spans="1:14" x14ac:dyDescent="0.3">
      <c r="A556" s="91">
        <v>219701</v>
      </c>
      <c r="B556" s="81" t="s">
        <v>3567</v>
      </c>
      <c r="C556" s="81" t="s">
        <v>47</v>
      </c>
      <c r="D556" s="81" t="s">
        <v>3615</v>
      </c>
      <c r="E556" s="92">
        <v>10512</v>
      </c>
      <c r="F556" s="81" t="s">
        <v>3568</v>
      </c>
      <c r="G556" s="92" t="s">
        <v>3569</v>
      </c>
      <c r="H556" s="81" t="s">
        <v>3570</v>
      </c>
      <c r="I556" s="81" t="s">
        <v>3571</v>
      </c>
      <c r="J556" s="94"/>
      <c r="K556" s="94">
        <v>638457085</v>
      </c>
      <c r="L556" s="81" t="s">
        <v>47</v>
      </c>
      <c r="M556" s="81">
        <v>20663</v>
      </c>
      <c r="N556" s="93" t="s">
        <v>126</v>
      </c>
    </row>
    <row r="557" spans="1:14" x14ac:dyDescent="0.3">
      <c r="A557" s="91">
        <v>386814</v>
      </c>
      <c r="B557" s="81" t="s">
        <v>2004</v>
      </c>
      <c r="C557" s="81" t="s">
        <v>47</v>
      </c>
      <c r="D557" s="81" t="s">
        <v>3609</v>
      </c>
      <c r="E557" s="92">
        <v>15813</v>
      </c>
      <c r="F557" s="81" t="s">
        <v>2005</v>
      </c>
      <c r="G557" s="92" t="s">
        <v>2006</v>
      </c>
      <c r="H557" s="81" t="s">
        <v>66</v>
      </c>
      <c r="I557" s="81" t="s">
        <v>2007</v>
      </c>
      <c r="J557" s="81"/>
      <c r="K557" s="94" t="s">
        <v>2008</v>
      </c>
      <c r="L557" s="81" t="s">
        <v>47</v>
      </c>
      <c r="M557" s="81">
        <v>17435</v>
      </c>
      <c r="N557" s="93" t="s">
        <v>219</v>
      </c>
    </row>
    <row r="558" spans="1:14" x14ac:dyDescent="0.3">
      <c r="A558" s="91">
        <v>270513</v>
      </c>
      <c r="B558" s="81" t="s">
        <v>2009</v>
      </c>
      <c r="C558" s="81" t="s">
        <v>47</v>
      </c>
      <c r="D558" s="81" t="s">
        <v>3620</v>
      </c>
      <c r="E558" s="92">
        <v>10510</v>
      </c>
      <c r="F558" s="81" t="s">
        <v>3073</v>
      </c>
      <c r="G558" s="92" t="s">
        <v>2010</v>
      </c>
      <c r="H558" s="81" t="s">
        <v>222</v>
      </c>
      <c r="I558" s="81" t="s">
        <v>2011</v>
      </c>
      <c r="J558" s="94"/>
      <c r="K558" s="94" t="s">
        <v>2012</v>
      </c>
      <c r="L558" s="81" t="s">
        <v>47</v>
      </c>
      <c r="M558" s="81">
        <v>28046</v>
      </c>
      <c r="N558" s="93" t="s">
        <v>160</v>
      </c>
    </row>
    <row r="559" spans="1:14" x14ac:dyDescent="0.3">
      <c r="A559" s="91">
        <v>138145</v>
      </c>
      <c r="B559" s="81" t="s">
        <v>2013</v>
      </c>
      <c r="C559" s="81" t="s">
        <v>47</v>
      </c>
      <c r="D559" s="81" t="s">
        <v>3616</v>
      </c>
      <c r="E559" s="92">
        <v>10517</v>
      </c>
      <c r="F559" s="81" t="s">
        <v>3074</v>
      </c>
      <c r="G559" s="92" t="s">
        <v>1193</v>
      </c>
      <c r="H559" s="81" t="s">
        <v>2014</v>
      </c>
      <c r="I559" s="81" t="s">
        <v>2015</v>
      </c>
      <c r="J559" s="81" t="s">
        <v>2017</v>
      </c>
      <c r="K559" s="94" t="s">
        <v>2016</v>
      </c>
      <c r="L559" s="81" t="s">
        <v>47</v>
      </c>
      <c r="M559" s="81">
        <v>23132</v>
      </c>
      <c r="N559" s="93" t="s">
        <v>100</v>
      </c>
    </row>
    <row r="560" spans="1:14" x14ac:dyDescent="0.3">
      <c r="A560" s="91">
        <v>265369</v>
      </c>
      <c r="B560" s="81" t="s">
        <v>2018</v>
      </c>
      <c r="C560" s="81" t="s">
        <v>47</v>
      </c>
      <c r="D560" s="81" t="s">
        <v>3609</v>
      </c>
      <c r="E560" s="92">
        <v>15813</v>
      </c>
      <c r="F560" s="81" t="s">
        <v>3075</v>
      </c>
      <c r="G560" s="92" t="s">
        <v>2019</v>
      </c>
      <c r="H560" s="81" t="s">
        <v>44</v>
      </c>
      <c r="I560" s="81" t="s">
        <v>2020</v>
      </c>
      <c r="J560" s="81" t="s">
        <v>2022</v>
      </c>
      <c r="K560" s="94" t="s">
        <v>2021</v>
      </c>
      <c r="L560" s="81" t="s">
        <v>47</v>
      </c>
      <c r="M560" s="81">
        <v>21367</v>
      </c>
      <c r="N560" s="93" t="s">
        <v>2023</v>
      </c>
    </row>
    <row r="561" spans="1:14" x14ac:dyDescent="0.3">
      <c r="A561" s="91">
        <v>104613</v>
      </c>
      <c r="B561" s="81" t="s">
        <v>2024</v>
      </c>
      <c r="C561" s="81" t="s">
        <v>47</v>
      </c>
      <c r="D561" s="81" t="s">
        <v>3613</v>
      </c>
      <c r="E561" s="92">
        <v>10513</v>
      </c>
      <c r="F561" s="81" t="s">
        <v>3076</v>
      </c>
      <c r="G561" s="92" t="s">
        <v>2025</v>
      </c>
      <c r="H561" s="81" t="s">
        <v>222</v>
      </c>
      <c r="I561" s="81" t="s">
        <v>2026</v>
      </c>
      <c r="J561" s="94" t="s">
        <v>2027</v>
      </c>
      <c r="K561" s="94"/>
      <c r="L561" s="81" t="s">
        <v>47</v>
      </c>
      <c r="M561" s="81">
        <v>20525</v>
      </c>
      <c r="N561" s="93" t="s">
        <v>2028</v>
      </c>
    </row>
    <row r="562" spans="1:14" x14ac:dyDescent="0.3">
      <c r="A562" s="91">
        <v>108093</v>
      </c>
      <c r="B562" s="81" t="s">
        <v>2030</v>
      </c>
      <c r="C562" s="81" t="s">
        <v>47</v>
      </c>
      <c r="D562" s="81" t="s">
        <v>3247</v>
      </c>
      <c r="E562" s="92">
        <v>10459</v>
      </c>
      <c r="F562" s="81" t="s">
        <v>3077</v>
      </c>
      <c r="G562" s="92" t="s">
        <v>2031</v>
      </c>
      <c r="H562" s="81" t="s">
        <v>80</v>
      </c>
      <c r="I562" s="81" t="s">
        <v>2032</v>
      </c>
      <c r="J562" s="94" t="s">
        <v>2034</v>
      </c>
      <c r="K562" s="94" t="s">
        <v>2033</v>
      </c>
      <c r="L562" s="81" t="s">
        <v>47</v>
      </c>
      <c r="M562" s="81">
        <v>21183</v>
      </c>
      <c r="N562" s="93" t="s">
        <v>88</v>
      </c>
    </row>
    <row r="563" spans="1:14" x14ac:dyDescent="0.3">
      <c r="A563" s="91">
        <v>147303</v>
      </c>
      <c r="B563" s="81" t="s">
        <v>2035</v>
      </c>
      <c r="C563" s="81" t="s">
        <v>47</v>
      </c>
      <c r="D563" s="81" t="s">
        <v>3268</v>
      </c>
      <c r="E563" s="92">
        <v>10438</v>
      </c>
      <c r="F563" s="81" t="s">
        <v>3078</v>
      </c>
      <c r="G563" s="92" t="s">
        <v>2036</v>
      </c>
      <c r="H563" s="81" t="s">
        <v>177</v>
      </c>
      <c r="I563" s="81" t="s">
        <v>2037</v>
      </c>
      <c r="J563" s="81" t="s">
        <v>2038</v>
      </c>
      <c r="K563" s="94"/>
      <c r="L563" s="81" t="s">
        <v>47</v>
      </c>
      <c r="M563" s="81">
        <v>18449</v>
      </c>
      <c r="N563" s="93" t="s">
        <v>128</v>
      </c>
    </row>
    <row r="564" spans="1:14" x14ac:dyDescent="0.3">
      <c r="A564" s="91">
        <v>117478</v>
      </c>
      <c r="B564" s="81" t="s">
        <v>2041</v>
      </c>
      <c r="C564" s="81" t="s">
        <v>47</v>
      </c>
      <c r="D564" s="81" t="s">
        <v>3614</v>
      </c>
      <c r="E564" s="92">
        <v>10443</v>
      </c>
      <c r="F564" s="81" t="s">
        <v>3079</v>
      </c>
      <c r="G564" s="92" t="s">
        <v>1814</v>
      </c>
      <c r="H564" s="81" t="s">
        <v>85</v>
      </c>
      <c r="I564" s="81" t="s">
        <v>622</v>
      </c>
      <c r="J564" s="94"/>
      <c r="K564" s="94" t="s">
        <v>2042</v>
      </c>
      <c r="L564" s="81" t="s">
        <v>47</v>
      </c>
      <c r="M564" s="81">
        <v>22262</v>
      </c>
      <c r="N564" s="93" t="s">
        <v>2043</v>
      </c>
    </row>
    <row r="565" spans="1:14" x14ac:dyDescent="0.3">
      <c r="A565" s="91">
        <v>241108</v>
      </c>
      <c r="B565" s="81" t="s">
        <v>2044</v>
      </c>
      <c r="C565" s="81" t="s">
        <v>47</v>
      </c>
      <c r="D565" s="81" t="s">
        <v>3620</v>
      </c>
      <c r="E565" s="92">
        <v>10510</v>
      </c>
      <c r="F565" s="81" t="s">
        <v>3080</v>
      </c>
      <c r="G565" s="92" t="s">
        <v>1314</v>
      </c>
      <c r="H565" s="81" t="s">
        <v>222</v>
      </c>
      <c r="I565" s="81" t="s">
        <v>2045</v>
      </c>
      <c r="J565" s="81"/>
      <c r="K565" s="94" t="s">
        <v>2046</v>
      </c>
      <c r="L565" s="81" t="s">
        <v>47</v>
      </c>
      <c r="M565" s="81">
        <v>21573</v>
      </c>
      <c r="N565" s="93" t="s">
        <v>144</v>
      </c>
    </row>
    <row r="566" spans="1:14" x14ac:dyDescent="0.3">
      <c r="A566" s="91">
        <v>386482</v>
      </c>
      <c r="B566" s="81" t="s">
        <v>2048</v>
      </c>
      <c r="C566" s="81" t="s">
        <v>47</v>
      </c>
      <c r="D566" s="81" t="s">
        <v>3268</v>
      </c>
      <c r="E566" s="92">
        <v>10438</v>
      </c>
      <c r="F566" s="81" t="s">
        <v>3721</v>
      </c>
      <c r="G566" s="92" t="s">
        <v>3081</v>
      </c>
      <c r="H566" s="81" t="s">
        <v>3722</v>
      </c>
      <c r="I566" s="81" t="s">
        <v>3082</v>
      </c>
      <c r="J566" s="81"/>
      <c r="K566" s="94">
        <v>613424179</v>
      </c>
      <c r="L566" s="81" t="s">
        <v>47</v>
      </c>
      <c r="M566" s="81">
        <v>18417</v>
      </c>
      <c r="N566" s="93" t="s">
        <v>81</v>
      </c>
    </row>
    <row r="567" spans="1:14" x14ac:dyDescent="0.3">
      <c r="A567" s="91">
        <v>144472</v>
      </c>
      <c r="B567" s="81" t="s">
        <v>2049</v>
      </c>
      <c r="C567" s="81" t="s">
        <v>47</v>
      </c>
      <c r="D567" s="81" t="s">
        <v>3622</v>
      </c>
      <c r="E567" s="92">
        <v>10453</v>
      </c>
      <c r="F567" s="81" t="s">
        <v>3083</v>
      </c>
      <c r="G567" s="92" t="s">
        <v>2050</v>
      </c>
      <c r="H567" s="81" t="s">
        <v>202</v>
      </c>
      <c r="I567" s="81" t="s">
        <v>958</v>
      </c>
      <c r="J567" s="94" t="s">
        <v>2052</v>
      </c>
      <c r="K567" s="94" t="s">
        <v>2051</v>
      </c>
      <c r="L567" s="81" t="s">
        <v>47</v>
      </c>
      <c r="M567" s="81">
        <v>20930</v>
      </c>
      <c r="N567" s="93" t="s">
        <v>2053</v>
      </c>
    </row>
    <row r="568" spans="1:14" x14ac:dyDescent="0.3">
      <c r="A568" s="91">
        <v>264108</v>
      </c>
      <c r="B568" s="81" t="s">
        <v>3572</v>
      </c>
      <c r="C568" s="81" t="s">
        <v>47</v>
      </c>
      <c r="D568" s="81" t="s">
        <v>3624</v>
      </c>
      <c r="E568" s="92">
        <v>15749</v>
      </c>
      <c r="F568" s="81" t="s">
        <v>3084</v>
      </c>
      <c r="G568" s="92" t="s">
        <v>2055</v>
      </c>
      <c r="H568" s="81" t="s">
        <v>222</v>
      </c>
      <c r="I568" s="81" t="s">
        <v>2056</v>
      </c>
      <c r="J568" s="81"/>
      <c r="K568" s="94" t="s">
        <v>2057</v>
      </c>
      <c r="L568" s="81" t="s">
        <v>47</v>
      </c>
      <c r="M568" s="81">
        <v>35609</v>
      </c>
      <c r="N568" s="93" t="s">
        <v>94</v>
      </c>
    </row>
    <row r="569" spans="1:14" x14ac:dyDescent="0.3">
      <c r="A569" s="91">
        <v>104799</v>
      </c>
      <c r="B569" s="81" t="s">
        <v>2058</v>
      </c>
      <c r="C569" s="81" t="s">
        <v>47</v>
      </c>
      <c r="D569" s="81" t="s">
        <v>3683</v>
      </c>
      <c r="E569" s="92">
        <v>10451</v>
      </c>
      <c r="F569" s="81" t="s">
        <v>3085</v>
      </c>
      <c r="G569" s="92" t="s">
        <v>2059</v>
      </c>
      <c r="H569" s="81" t="s">
        <v>80</v>
      </c>
      <c r="I569" s="81" t="s">
        <v>2060</v>
      </c>
      <c r="J569" s="94"/>
      <c r="K569" s="94" t="s">
        <v>2061</v>
      </c>
      <c r="L569" s="81" t="s">
        <v>47</v>
      </c>
      <c r="M569" s="81">
        <v>25747</v>
      </c>
      <c r="N569" s="93" t="s">
        <v>1075</v>
      </c>
    </row>
    <row r="570" spans="1:14" x14ac:dyDescent="0.3">
      <c r="A570" s="91">
        <v>148096</v>
      </c>
      <c r="B570" s="81" t="s">
        <v>2062</v>
      </c>
      <c r="C570" s="81" t="s">
        <v>93</v>
      </c>
      <c r="D570" s="81" t="s">
        <v>3683</v>
      </c>
      <c r="E570" s="92">
        <v>10451</v>
      </c>
      <c r="F570" s="81" t="s">
        <v>3086</v>
      </c>
      <c r="G570" s="92" t="s">
        <v>2063</v>
      </c>
      <c r="H570" s="81" t="s">
        <v>1308</v>
      </c>
      <c r="I570" s="81" t="s">
        <v>2064</v>
      </c>
      <c r="J570" s="94" t="s">
        <v>2065</v>
      </c>
      <c r="K570" s="94"/>
      <c r="L570" s="81" t="s">
        <v>93</v>
      </c>
      <c r="M570" s="81">
        <v>18882</v>
      </c>
      <c r="N570" s="93" t="s">
        <v>1574</v>
      </c>
    </row>
    <row r="571" spans="1:14" x14ac:dyDescent="0.3">
      <c r="A571" s="91">
        <v>216714</v>
      </c>
      <c r="B571" s="81" t="s">
        <v>2066</v>
      </c>
      <c r="C571" s="81" t="s">
        <v>47</v>
      </c>
      <c r="D571" s="81" t="s">
        <v>3617</v>
      </c>
      <c r="E571" s="92">
        <v>11216</v>
      </c>
      <c r="F571" s="81" t="s">
        <v>3087</v>
      </c>
      <c r="G571" s="92" t="s">
        <v>2063</v>
      </c>
      <c r="H571" s="81" t="s">
        <v>1308</v>
      </c>
      <c r="I571" s="81" t="s">
        <v>2067</v>
      </c>
      <c r="J571" s="94" t="s">
        <v>2065</v>
      </c>
      <c r="K571" s="94" t="s">
        <v>2068</v>
      </c>
      <c r="L571" s="81" t="s">
        <v>47</v>
      </c>
      <c r="M571" s="81">
        <v>18652</v>
      </c>
      <c r="N571" s="93" t="s">
        <v>2069</v>
      </c>
    </row>
    <row r="572" spans="1:14" x14ac:dyDescent="0.3">
      <c r="A572" s="91">
        <v>203824</v>
      </c>
      <c r="B572" s="81" t="s">
        <v>2070</v>
      </c>
      <c r="C572" s="81" t="s">
        <v>47</v>
      </c>
      <c r="D572" s="81" t="s">
        <v>3624</v>
      </c>
      <c r="E572" s="92">
        <v>15749</v>
      </c>
      <c r="F572" s="81" t="s">
        <v>3088</v>
      </c>
      <c r="G572" s="92" t="s">
        <v>1193</v>
      </c>
      <c r="H572" s="81" t="s">
        <v>2071</v>
      </c>
      <c r="I572" s="81" t="s">
        <v>2072</v>
      </c>
      <c r="J572" s="81" t="s">
        <v>2074</v>
      </c>
      <c r="K572" s="94" t="s">
        <v>2073</v>
      </c>
      <c r="L572" s="81" t="s">
        <v>47</v>
      </c>
      <c r="M572" s="81">
        <v>28294</v>
      </c>
      <c r="N572" s="93" t="s">
        <v>100</v>
      </c>
    </row>
    <row r="573" spans="1:14" x14ac:dyDescent="0.3">
      <c r="A573" s="91">
        <v>205054</v>
      </c>
      <c r="B573" s="81" t="s">
        <v>2075</v>
      </c>
      <c r="C573" s="81" t="s">
        <v>47</v>
      </c>
      <c r="D573" s="81" t="s">
        <v>3620</v>
      </c>
      <c r="E573" s="92">
        <v>10510</v>
      </c>
      <c r="F573" s="81" t="s">
        <v>3089</v>
      </c>
      <c r="G573" s="92" t="s">
        <v>1193</v>
      </c>
      <c r="H573" s="81" t="s">
        <v>2071</v>
      </c>
      <c r="I573" s="81" t="s">
        <v>2076</v>
      </c>
      <c r="J573" s="94" t="s">
        <v>2077</v>
      </c>
      <c r="K573" s="94"/>
      <c r="L573" s="81" t="s">
        <v>47</v>
      </c>
      <c r="M573" s="81">
        <v>16158</v>
      </c>
      <c r="N573" s="93" t="s">
        <v>88</v>
      </c>
    </row>
    <row r="574" spans="1:14" x14ac:dyDescent="0.3">
      <c r="A574" s="91">
        <v>387753</v>
      </c>
      <c r="B574" s="81" t="s">
        <v>3090</v>
      </c>
      <c r="C574" s="81" t="s">
        <v>47</v>
      </c>
      <c r="D574" s="81" t="s">
        <v>3614</v>
      </c>
      <c r="E574" s="92">
        <v>10443</v>
      </c>
      <c r="F574" s="81" t="s">
        <v>3091</v>
      </c>
      <c r="G574" s="92" t="s">
        <v>3092</v>
      </c>
      <c r="H574" s="81" t="s">
        <v>85</v>
      </c>
      <c r="I574" s="81" t="s">
        <v>3093</v>
      </c>
      <c r="J574" s="81"/>
      <c r="K574" s="94">
        <v>638056162</v>
      </c>
      <c r="L574" s="81" t="s">
        <v>47</v>
      </c>
      <c r="M574" s="81">
        <v>23707</v>
      </c>
      <c r="N574" s="93" t="s">
        <v>476</v>
      </c>
    </row>
    <row r="575" spans="1:14" x14ac:dyDescent="0.3">
      <c r="A575" s="91">
        <v>164266</v>
      </c>
      <c r="B575" s="81" t="s">
        <v>2078</v>
      </c>
      <c r="C575" s="81" t="s">
        <v>47</v>
      </c>
      <c r="D575" s="81" t="s">
        <v>3631</v>
      </c>
      <c r="E575" s="92">
        <v>10447</v>
      </c>
      <c r="F575" s="81" t="s">
        <v>3094</v>
      </c>
      <c r="G575" s="92" t="s">
        <v>2079</v>
      </c>
      <c r="H575" s="81" t="s">
        <v>85</v>
      </c>
      <c r="I575" s="81" t="s">
        <v>2080</v>
      </c>
      <c r="J575" s="81" t="s">
        <v>2081</v>
      </c>
      <c r="K575" s="94"/>
      <c r="L575" s="81" t="s">
        <v>47</v>
      </c>
      <c r="M575" s="81">
        <v>25438</v>
      </c>
      <c r="N575" s="93" t="s">
        <v>100</v>
      </c>
    </row>
    <row r="576" spans="1:14" x14ac:dyDescent="0.3">
      <c r="A576" s="91">
        <v>128449</v>
      </c>
      <c r="B576" s="81" t="s">
        <v>2082</v>
      </c>
      <c r="C576" s="81" t="s">
        <v>47</v>
      </c>
      <c r="D576" s="81" t="s">
        <v>3299</v>
      </c>
      <c r="E576" s="92">
        <v>10435</v>
      </c>
      <c r="F576" s="81" t="s">
        <v>3095</v>
      </c>
      <c r="G576" s="92" t="s">
        <v>1357</v>
      </c>
      <c r="H576" s="81" t="s">
        <v>260</v>
      </c>
      <c r="I576" s="81" t="s">
        <v>2083</v>
      </c>
      <c r="J576" s="94" t="s">
        <v>2084</v>
      </c>
      <c r="K576" s="94" t="s">
        <v>3573</v>
      </c>
      <c r="L576" s="81" t="s">
        <v>47</v>
      </c>
      <c r="M576" s="81">
        <v>24529</v>
      </c>
      <c r="N576" s="93" t="s">
        <v>94</v>
      </c>
    </row>
    <row r="577" spans="1:14" x14ac:dyDescent="0.3">
      <c r="A577" s="91">
        <v>264088</v>
      </c>
      <c r="B577" s="81" t="s">
        <v>2085</v>
      </c>
      <c r="C577" s="81" t="s">
        <v>47</v>
      </c>
      <c r="D577" s="81" t="s">
        <v>3299</v>
      </c>
      <c r="E577" s="92">
        <v>10435</v>
      </c>
      <c r="F577" s="81" t="s">
        <v>3096</v>
      </c>
      <c r="G577" s="92" t="s">
        <v>991</v>
      </c>
      <c r="H577" s="81" t="s">
        <v>334</v>
      </c>
      <c r="I577" s="81" t="s">
        <v>3097</v>
      </c>
      <c r="J577" s="81" t="s">
        <v>2086</v>
      </c>
      <c r="K577" s="94" t="s">
        <v>2087</v>
      </c>
      <c r="L577" s="81" t="s">
        <v>47</v>
      </c>
      <c r="M577" s="81">
        <v>24661</v>
      </c>
      <c r="N577" s="93" t="s">
        <v>644</v>
      </c>
    </row>
    <row r="578" spans="1:14" x14ac:dyDescent="0.3">
      <c r="A578" s="91">
        <v>271403</v>
      </c>
      <c r="B578" s="81" t="s">
        <v>2088</v>
      </c>
      <c r="C578" s="81" t="s">
        <v>93</v>
      </c>
      <c r="D578" s="81" t="s">
        <v>3299</v>
      </c>
      <c r="E578" s="92">
        <v>10435</v>
      </c>
      <c r="F578" s="81" t="s">
        <v>3096</v>
      </c>
      <c r="G578" s="92" t="s">
        <v>991</v>
      </c>
      <c r="H578" s="81" t="s">
        <v>334</v>
      </c>
      <c r="I578" s="81" t="s">
        <v>2089</v>
      </c>
      <c r="J578" s="94" t="s">
        <v>2086</v>
      </c>
      <c r="K578" s="94" t="s">
        <v>2090</v>
      </c>
      <c r="L578" s="81" t="s">
        <v>93</v>
      </c>
      <c r="M578" s="81">
        <v>27994</v>
      </c>
      <c r="N578" s="93" t="s">
        <v>230</v>
      </c>
    </row>
    <row r="579" spans="1:14" x14ac:dyDescent="0.3">
      <c r="A579" s="91">
        <v>156317</v>
      </c>
      <c r="B579" s="81" t="s">
        <v>2091</v>
      </c>
      <c r="C579" s="81" t="s">
        <v>47</v>
      </c>
      <c r="D579" s="81" t="s">
        <v>3614</v>
      </c>
      <c r="E579" s="92">
        <v>10443</v>
      </c>
      <c r="F579" s="81" t="s">
        <v>3098</v>
      </c>
      <c r="G579" s="92" t="s">
        <v>2092</v>
      </c>
      <c r="H579" s="81" t="s">
        <v>85</v>
      </c>
      <c r="I579" s="81" t="s">
        <v>2093</v>
      </c>
      <c r="J579" s="94"/>
      <c r="K579" s="94" t="s">
        <v>2094</v>
      </c>
      <c r="L579" s="81" t="s">
        <v>47</v>
      </c>
      <c r="M579" s="81">
        <v>26686</v>
      </c>
      <c r="N579" s="93" t="s">
        <v>166</v>
      </c>
    </row>
    <row r="580" spans="1:14" x14ac:dyDescent="0.3">
      <c r="A580" s="91">
        <v>109152</v>
      </c>
      <c r="B580" s="81" t="s">
        <v>2095</v>
      </c>
      <c r="C580" s="81" t="s">
        <v>47</v>
      </c>
      <c r="D580" s="81" t="s">
        <v>3620</v>
      </c>
      <c r="E580" s="92">
        <v>10510</v>
      </c>
      <c r="F580" s="81" t="s">
        <v>3099</v>
      </c>
      <c r="G580" s="92" t="s">
        <v>540</v>
      </c>
      <c r="H580" s="81" t="s">
        <v>222</v>
      </c>
      <c r="I580" s="81" t="s">
        <v>2096</v>
      </c>
      <c r="J580" s="94"/>
      <c r="K580" s="94" t="s">
        <v>2097</v>
      </c>
      <c r="L580" s="81" t="s">
        <v>47</v>
      </c>
      <c r="M580" s="81">
        <v>26041</v>
      </c>
      <c r="N580" s="93" t="s">
        <v>88</v>
      </c>
    </row>
    <row r="581" spans="1:14" x14ac:dyDescent="0.3">
      <c r="A581" s="91">
        <v>265876</v>
      </c>
      <c r="B581" s="81" t="s">
        <v>2098</v>
      </c>
      <c r="C581" s="81" t="s">
        <v>47</v>
      </c>
      <c r="D581" s="81" t="s">
        <v>3247</v>
      </c>
      <c r="E581" s="92">
        <v>10459</v>
      </c>
      <c r="F581" s="81" t="s">
        <v>2549</v>
      </c>
      <c r="G581" s="92" t="s">
        <v>90</v>
      </c>
      <c r="H581" s="81" t="s">
        <v>80</v>
      </c>
      <c r="I581" s="81" t="s">
        <v>91</v>
      </c>
      <c r="J581" s="94"/>
      <c r="K581" s="94" t="s">
        <v>2099</v>
      </c>
      <c r="L581" s="81" t="s">
        <v>47</v>
      </c>
      <c r="M581" s="81">
        <v>23916</v>
      </c>
      <c r="N581" s="93" t="s">
        <v>105</v>
      </c>
    </row>
    <row r="582" spans="1:14" x14ac:dyDescent="0.3">
      <c r="A582" s="91">
        <v>167186</v>
      </c>
      <c r="B582" s="81" t="s">
        <v>2100</v>
      </c>
      <c r="C582" s="81" t="s">
        <v>47</v>
      </c>
      <c r="D582" s="81" t="s">
        <v>3615</v>
      </c>
      <c r="E582" s="92">
        <v>10512</v>
      </c>
      <c r="F582" s="81" t="s">
        <v>3100</v>
      </c>
      <c r="G582" s="92" t="s">
        <v>3101</v>
      </c>
      <c r="H582" s="81" t="s">
        <v>340</v>
      </c>
      <c r="I582" s="81" t="s">
        <v>2101</v>
      </c>
      <c r="J582" s="81" t="s">
        <v>2103</v>
      </c>
      <c r="K582" s="94" t="s">
        <v>2102</v>
      </c>
      <c r="L582" s="81" t="s">
        <v>47</v>
      </c>
      <c r="M582" s="81">
        <v>20774</v>
      </c>
      <c r="N582" s="93" t="s">
        <v>88</v>
      </c>
    </row>
    <row r="583" spans="1:14" x14ac:dyDescent="0.3">
      <c r="A583" s="91">
        <v>222060</v>
      </c>
      <c r="B583" s="81" t="s">
        <v>2104</v>
      </c>
      <c r="C583" s="81" t="s">
        <v>47</v>
      </c>
      <c r="D583" s="81" t="s">
        <v>3610</v>
      </c>
      <c r="E583" s="92">
        <v>12816</v>
      </c>
      <c r="F583" s="81" t="s">
        <v>3102</v>
      </c>
      <c r="G583" s="92" t="s">
        <v>2105</v>
      </c>
      <c r="H583" s="81" t="s">
        <v>52</v>
      </c>
      <c r="I583" s="81" t="s">
        <v>2106</v>
      </c>
      <c r="J583" s="94"/>
      <c r="K583" s="94" t="s">
        <v>2107</v>
      </c>
      <c r="L583" s="81" t="s">
        <v>47</v>
      </c>
      <c r="M583" s="81">
        <v>33743</v>
      </c>
      <c r="N583" s="93" t="s">
        <v>230</v>
      </c>
    </row>
    <row r="584" spans="1:14" x14ac:dyDescent="0.3">
      <c r="A584" s="91">
        <v>110846</v>
      </c>
      <c r="B584" s="81" t="s">
        <v>2108</v>
      </c>
      <c r="C584" s="81" t="s">
        <v>47</v>
      </c>
      <c r="D584" s="81" t="s">
        <v>3632</v>
      </c>
      <c r="E584" s="92">
        <v>10455</v>
      </c>
      <c r="F584" s="81" t="s">
        <v>3723</v>
      </c>
      <c r="G584" s="92" t="s">
        <v>3724</v>
      </c>
      <c r="H584" s="81" t="s">
        <v>260</v>
      </c>
      <c r="I584" s="81" t="s">
        <v>2109</v>
      </c>
      <c r="J584" s="81"/>
      <c r="K584" s="94" t="s">
        <v>2110</v>
      </c>
      <c r="L584" s="81" t="s">
        <v>47</v>
      </c>
      <c r="M584" s="81">
        <v>21066</v>
      </c>
      <c r="N584" s="93" t="s">
        <v>1029</v>
      </c>
    </row>
    <row r="585" spans="1:14" x14ac:dyDescent="0.3">
      <c r="A585" s="91">
        <v>104776</v>
      </c>
      <c r="B585" s="81" t="s">
        <v>2111</v>
      </c>
      <c r="C585" s="81" t="s">
        <v>47</v>
      </c>
      <c r="D585" s="81" t="s">
        <v>3617</v>
      </c>
      <c r="E585" s="92">
        <v>11216</v>
      </c>
      <c r="F585" s="81" t="s">
        <v>3103</v>
      </c>
      <c r="G585" s="92" t="s">
        <v>2112</v>
      </c>
      <c r="H585" s="81" t="s">
        <v>202</v>
      </c>
      <c r="I585" s="81" t="s">
        <v>2113</v>
      </c>
      <c r="J585" s="81"/>
      <c r="K585" s="94">
        <v>622057359</v>
      </c>
      <c r="L585" s="81" t="s">
        <v>47</v>
      </c>
      <c r="M585" s="81">
        <v>29329</v>
      </c>
      <c r="N585" s="93" t="s">
        <v>128</v>
      </c>
    </row>
    <row r="586" spans="1:14" x14ac:dyDescent="0.3">
      <c r="A586" s="91">
        <v>136452</v>
      </c>
      <c r="B586" s="81" t="s">
        <v>2114</v>
      </c>
      <c r="C586" s="81" t="s">
        <v>47</v>
      </c>
      <c r="D586" s="81" t="s">
        <v>3617</v>
      </c>
      <c r="E586" s="92">
        <v>11216</v>
      </c>
      <c r="F586" s="81" t="s">
        <v>3104</v>
      </c>
      <c r="G586" s="92" t="s">
        <v>2115</v>
      </c>
      <c r="H586" s="81" t="s">
        <v>202</v>
      </c>
      <c r="I586" s="81" t="s">
        <v>2116</v>
      </c>
      <c r="J586" s="81" t="s">
        <v>2117</v>
      </c>
      <c r="K586" s="94"/>
      <c r="L586" s="81" t="s">
        <v>47</v>
      </c>
      <c r="M586" s="81">
        <v>19948</v>
      </c>
      <c r="N586" s="82" t="s">
        <v>544</v>
      </c>
    </row>
    <row r="587" spans="1:14" x14ac:dyDescent="0.3">
      <c r="A587" s="91">
        <v>210491</v>
      </c>
      <c r="B587" s="81" t="s">
        <v>2118</v>
      </c>
      <c r="C587" s="81" t="s">
        <v>47</v>
      </c>
      <c r="D587" s="81" t="s">
        <v>3617</v>
      </c>
      <c r="E587" s="92">
        <v>11216</v>
      </c>
      <c r="F587" s="81" t="s">
        <v>3105</v>
      </c>
      <c r="G587" s="92" t="s">
        <v>2119</v>
      </c>
      <c r="H587" s="81" t="s">
        <v>112</v>
      </c>
      <c r="I587" s="81" t="s">
        <v>2120</v>
      </c>
      <c r="J587" s="94"/>
      <c r="K587" s="94" t="s">
        <v>2121</v>
      </c>
      <c r="L587" s="81" t="s">
        <v>47</v>
      </c>
      <c r="M587" s="81">
        <v>23583</v>
      </c>
      <c r="N587" s="93" t="s">
        <v>2122</v>
      </c>
    </row>
    <row r="588" spans="1:14" x14ac:dyDescent="0.3">
      <c r="A588" s="91">
        <v>141424</v>
      </c>
      <c r="B588" s="81" t="s">
        <v>2123</v>
      </c>
      <c r="C588" s="81" t="s">
        <v>47</v>
      </c>
      <c r="D588" s="81" t="s">
        <v>3653</v>
      </c>
      <c r="E588" s="92">
        <v>10446</v>
      </c>
      <c r="F588" s="81" t="s">
        <v>3106</v>
      </c>
      <c r="G588" s="92" t="s">
        <v>2124</v>
      </c>
      <c r="H588" s="81" t="s">
        <v>560</v>
      </c>
      <c r="I588" s="81" t="s">
        <v>2125</v>
      </c>
      <c r="J588" s="94" t="s">
        <v>2126</v>
      </c>
      <c r="K588" s="94"/>
      <c r="L588" s="81" t="s">
        <v>47</v>
      </c>
      <c r="M588" s="81">
        <v>23184</v>
      </c>
      <c r="N588" s="93" t="s">
        <v>2127</v>
      </c>
    </row>
    <row r="589" spans="1:14" x14ac:dyDescent="0.3">
      <c r="A589" s="91">
        <v>267991</v>
      </c>
      <c r="B589" s="81" t="s">
        <v>2128</v>
      </c>
      <c r="C589" s="81" t="s">
        <v>47</v>
      </c>
      <c r="D589" s="81" t="s">
        <v>3612</v>
      </c>
      <c r="E589" s="92">
        <v>13482</v>
      </c>
      <c r="F589" s="81" t="s">
        <v>3107</v>
      </c>
      <c r="G589" s="92">
        <v>31222</v>
      </c>
      <c r="H589" s="81" t="s">
        <v>1143</v>
      </c>
      <c r="I589" s="81" t="s">
        <v>2129</v>
      </c>
      <c r="J589" s="81"/>
      <c r="K589" s="94">
        <v>624336848</v>
      </c>
      <c r="L589" s="81" t="s">
        <v>47</v>
      </c>
      <c r="M589" s="81">
        <v>31222</v>
      </c>
      <c r="N589" s="93" t="s">
        <v>47</v>
      </c>
    </row>
    <row r="590" spans="1:14" x14ac:dyDescent="0.3">
      <c r="A590" s="91">
        <v>108636</v>
      </c>
      <c r="B590" s="81" t="s">
        <v>3574</v>
      </c>
      <c r="C590" s="81" t="s">
        <v>47</v>
      </c>
      <c r="D590" s="81" t="s">
        <v>3620</v>
      </c>
      <c r="E590" s="92">
        <v>10510</v>
      </c>
      <c r="F590" s="81" t="s">
        <v>3575</v>
      </c>
      <c r="G590" s="92" t="s">
        <v>3576</v>
      </c>
      <c r="H590" s="81" t="s">
        <v>74</v>
      </c>
      <c r="I590" s="81" t="s">
        <v>2130</v>
      </c>
      <c r="J590" s="81"/>
      <c r="K590" s="94" t="s">
        <v>3577</v>
      </c>
      <c r="L590" s="81" t="s">
        <v>47</v>
      </c>
      <c r="M590" s="81">
        <v>19222</v>
      </c>
      <c r="N590" s="93" t="s">
        <v>128</v>
      </c>
    </row>
    <row r="591" spans="1:14" x14ac:dyDescent="0.3">
      <c r="A591" s="91">
        <v>153363</v>
      </c>
      <c r="B591" s="81" t="s">
        <v>2131</v>
      </c>
      <c r="C591" s="81" t="s">
        <v>47</v>
      </c>
      <c r="D591" s="81" t="s">
        <v>3633</v>
      </c>
      <c r="E591" s="92">
        <v>10521</v>
      </c>
      <c r="F591" s="81" t="s">
        <v>3108</v>
      </c>
      <c r="G591" s="92" t="s">
        <v>2132</v>
      </c>
      <c r="H591" s="81" t="s">
        <v>74</v>
      </c>
      <c r="I591" s="81" t="s">
        <v>2130</v>
      </c>
      <c r="J591" s="81"/>
      <c r="K591" s="94" t="s">
        <v>2133</v>
      </c>
      <c r="L591" s="81" t="s">
        <v>47</v>
      </c>
      <c r="M591" s="81">
        <v>24672</v>
      </c>
      <c r="N591" s="93" t="s">
        <v>2134</v>
      </c>
    </row>
    <row r="592" spans="1:14" x14ac:dyDescent="0.3">
      <c r="A592" s="91">
        <v>388606</v>
      </c>
      <c r="B592" s="81" t="s">
        <v>3578</v>
      </c>
      <c r="C592" s="81" t="s">
        <v>47</v>
      </c>
      <c r="D592" s="81" t="s">
        <v>3611</v>
      </c>
      <c r="E592" s="92">
        <v>11985</v>
      </c>
      <c r="F592" s="81" t="s">
        <v>3579</v>
      </c>
      <c r="G592" s="92" t="s">
        <v>799</v>
      </c>
      <c r="H592" s="81" t="s">
        <v>58</v>
      </c>
      <c r="I592" s="81" t="s">
        <v>3580</v>
      </c>
      <c r="J592" s="81"/>
      <c r="K592" s="94" t="s">
        <v>3581</v>
      </c>
      <c r="L592" s="81" t="s">
        <v>47</v>
      </c>
      <c r="M592" s="81">
        <v>21784</v>
      </c>
      <c r="N592" s="93" t="s">
        <v>244</v>
      </c>
    </row>
    <row r="593" spans="1:14" x14ac:dyDescent="0.3">
      <c r="A593" s="91">
        <v>268234</v>
      </c>
      <c r="B593" s="81" t="s">
        <v>2135</v>
      </c>
      <c r="C593" s="81" t="s">
        <v>47</v>
      </c>
      <c r="D593" s="81" t="s">
        <v>3299</v>
      </c>
      <c r="E593" s="92">
        <v>10435</v>
      </c>
      <c r="F593" s="81" t="s">
        <v>3109</v>
      </c>
      <c r="G593" s="92" t="s">
        <v>2136</v>
      </c>
      <c r="H593" s="81" t="s">
        <v>52</v>
      </c>
      <c r="I593" s="81" t="s">
        <v>2137</v>
      </c>
      <c r="J593" s="81"/>
      <c r="K593" s="94" t="s">
        <v>2138</v>
      </c>
      <c r="L593" s="81" t="s">
        <v>47</v>
      </c>
      <c r="M593" s="81">
        <v>18922</v>
      </c>
      <c r="N593" s="93" t="s">
        <v>244</v>
      </c>
    </row>
    <row r="594" spans="1:14" x14ac:dyDescent="0.3">
      <c r="A594" s="91">
        <v>268234</v>
      </c>
      <c r="B594" s="81" t="s">
        <v>2135</v>
      </c>
      <c r="C594" s="81" t="s">
        <v>47</v>
      </c>
      <c r="D594" s="81" t="s">
        <v>3268</v>
      </c>
      <c r="E594" s="92">
        <v>10438</v>
      </c>
      <c r="F594" s="81" t="s">
        <v>3109</v>
      </c>
      <c r="G594" s="92" t="s">
        <v>2136</v>
      </c>
      <c r="H594" s="81" t="s">
        <v>52</v>
      </c>
      <c r="I594" s="81" t="s">
        <v>2137</v>
      </c>
      <c r="J594" s="81"/>
      <c r="K594" s="94" t="s">
        <v>2138</v>
      </c>
      <c r="L594" s="81" t="s">
        <v>47</v>
      </c>
      <c r="M594" s="81">
        <v>18922</v>
      </c>
      <c r="N594" s="93" t="s">
        <v>244</v>
      </c>
    </row>
    <row r="595" spans="1:14" x14ac:dyDescent="0.3">
      <c r="A595" s="91">
        <v>125419</v>
      </c>
      <c r="B595" s="81" t="s">
        <v>2139</v>
      </c>
      <c r="C595" s="81" t="s">
        <v>47</v>
      </c>
      <c r="D595" s="81" t="s">
        <v>3620</v>
      </c>
      <c r="E595" s="92">
        <v>10510</v>
      </c>
      <c r="F595" s="81" t="s">
        <v>3110</v>
      </c>
      <c r="G595" s="92" t="s">
        <v>1077</v>
      </c>
      <c r="H595" s="81" t="s">
        <v>222</v>
      </c>
      <c r="I595" s="81" t="s">
        <v>2140</v>
      </c>
      <c r="J595" s="81"/>
      <c r="K595" s="94" t="s">
        <v>2141</v>
      </c>
      <c r="L595" s="81" t="s">
        <v>47</v>
      </c>
      <c r="M595" s="81">
        <v>24091</v>
      </c>
      <c r="N595" s="93" t="s">
        <v>2142</v>
      </c>
    </row>
    <row r="596" spans="1:14" x14ac:dyDescent="0.3">
      <c r="A596" s="91">
        <v>125419</v>
      </c>
      <c r="B596" s="81" t="s">
        <v>2139</v>
      </c>
      <c r="C596" s="81" t="s">
        <v>47</v>
      </c>
      <c r="D596" s="81" t="s">
        <v>3633</v>
      </c>
      <c r="E596" s="92">
        <v>10521</v>
      </c>
      <c r="F596" s="81" t="s">
        <v>3110</v>
      </c>
      <c r="G596" s="92" t="s">
        <v>1077</v>
      </c>
      <c r="H596" s="81" t="s">
        <v>222</v>
      </c>
      <c r="I596" s="81" t="s">
        <v>2140</v>
      </c>
      <c r="J596" s="81"/>
      <c r="K596" s="94" t="s">
        <v>2141</v>
      </c>
      <c r="L596" s="81" t="s">
        <v>47</v>
      </c>
      <c r="M596" s="81">
        <v>24091</v>
      </c>
      <c r="N596" s="93" t="s">
        <v>2142</v>
      </c>
    </row>
    <row r="597" spans="1:14" x14ac:dyDescent="0.3">
      <c r="A597" s="91">
        <v>140221</v>
      </c>
      <c r="B597" s="81" t="s">
        <v>2143</v>
      </c>
      <c r="C597" s="81" t="s">
        <v>47</v>
      </c>
      <c r="D597" s="81" t="s">
        <v>3613</v>
      </c>
      <c r="E597" s="92">
        <v>10513</v>
      </c>
      <c r="F597" s="81" t="s">
        <v>3111</v>
      </c>
      <c r="G597" s="92" t="s">
        <v>2144</v>
      </c>
      <c r="H597" s="81" t="s">
        <v>222</v>
      </c>
      <c r="I597" s="81" t="s">
        <v>2145</v>
      </c>
      <c r="J597" s="81" t="s">
        <v>2146</v>
      </c>
      <c r="K597" s="94"/>
      <c r="L597" s="81" t="s">
        <v>47</v>
      </c>
      <c r="M597" s="81">
        <v>18165</v>
      </c>
      <c r="N597" s="93" t="s">
        <v>2147</v>
      </c>
    </row>
    <row r="598" spans="1:14" x14ac:dyDescent="0.3">
      <c r="A598" s="91">
        <v>153691</v>
      </c>
      <c r="B598" s="81" t="s">
        <v>3582</v>
      </c>
      <c r="C598" s="81" t="s">
        <v>47</v>
      </c>
      <c r="D598" s="81" t="s">
        <v>3635</v>
      </c>
      <c r="E598" s="92">
        <v>13483</v>
      </c>
      <c r="F598" s="81" t="s">
        <v>3112</v>
      </c>
      <c r="G598" s="92" t="s">
        <v>2149</v>
      </c>
      <c r="H598" s="81" t="s">
        <v>85</v>
      </c>
      <c r="I598" s="81" t="s">
        <v>2150</v>
      </c>
      <c r="J598" s="81" t="s">
        <v>2151</v>
      </c>
      <c r="K598" s="94"/>
      <c r="L598" s="81" t="s">
        <v>47</v>
      </c>
      <c r="M598" s="81">
        <v>22573</v>
      </c>
      <c r="N598" s="93" t="s">
        <v>2152</v>
      </c>
    </row>
    <row r="599" spans="1:14" x14ac:dyDescent="0.3">
      <c r="A599" s="91">
        <v>220598</v>
      </c>
      <c r="B599" s="81" t="s">
        <v>2153</v>
      </c>
      <c r="C599" s="81" t="s">
        <v>47</v>
      </c>
      <c r="D599" s="81" t="s">
        <v>3653</v>
      </c>
      <c r="E599" s="92">
        <v>10446</v>
      </c>
      <c r="F599" s="81" t="s">
        <v>3113</v>
      </c>
      <c r="G599" s="92" t="s">
        <v>2154</v>
      </c>
      <c r="H599" s="81" t="s">
        <v>85</v>
      </c>
      <c r="I599" s="81"/>
      <c r="J599" s="81"/>
      <c r="K599" s="94"/>
      <c r="L599" s="81" t="s">
        <v>47</v>
      </c>
      <c r="M599" s="81">
        <v>21655</v>
      </c>
      <c r="N599" s="82" t="s">
        <v>100</v>
      </c>
    </row>
    <row r="600" spans="1:14" x14ac:dyDescent="0.3">
      <c r="A600" s="91">
        <v>389395</v>
      </c>
      <c r="B600" s="81" t="s">
        <v>3583</v>
      </c>
      <c r="C600" s="81" t="s">
        <v>47</v>
      </c>
      <c r="D600" s="81" t="s">
        <v>3630</v>
      </c>
      <c r="E600" s="92">
        <v>16014</v>
      </c>
      <c r="F600" s="81" t="s">
        <v>3584</v>
      </c>
      <c r="G600" s="92" t="s">
        <v>3585</v>
      </c>
      <c r="H600" s="81" t="s">
        <v>243</v>
      </c>
      <c r="I600" s="81" t="s">
        <v>3586</v>
      </c>
      <c r="J600" s="81"/>
      <c r="K600" s="94">
        <v>622956466</v>
      </c>
      <c r="L600" s="81" t="s">
        <v>47</v>
      </c>
      <c r="M600" s="81">
        <v>23665</v>
      </c>
      <c r="N600" s="93" t="s">
        <v>3587</v>
      </c>
    </row>
    <row r="601" spans="1:14" x14ac:dyDescent="0.3">
      <c r="A601" s="91">
        <v>383641</v>
      </c>
      <c r="B601" s="81" t="s">
        <v>2156</v>
      </c>
      <c r="C601" s="81" t="s">
        <v>47</v>
      </c>
      <c r="D601" s="81" t="s">
        <v>3631</v>
      </c>
      <c r="E601" s="92">
        <v>10447</v>
      </c>
      <c r="F601" s="81" t="s">
        <v>3114</v>
      </c>
      <c r="G601" s="92" t="s">
        <v>2157</v>
      </c>
      <c r="H601" s="81" t="s">
        <v>260</v>
      </c>
      <c r="I601" s="81" t="s">
        <v>2158</v>
      </c>
      <c r="J601" s="81"/>
      <c r="K601" s="94">
        <v>625215052</v>
      </c>
      <c r="L601" s="81" t="s">
        <v>47</v>
      </c>
      <c r="M601" s="81">
        <v>34428</v>
      </c>
      <c r="N601" s="93" t="s">
        <v>460</v>
      </c>
    </row>
    <row r="602" spans="1:14" x14ac:dyDescent="0.3">
      <c r="A602" s="91">
        <v>130016</v>
      </c>
      <c r="B602" s="81" t="s">
        <v>2159</v>
      </c>
      <c r="C602" s="81" t="s">
        <v>47</v>
      </c>
      <c r="D602" s="81" t="s">
        <v>3608</v>
      </c>
      <c r="E602" s="92">
        <v>10519</v>
      </c>
      <c r="F602" s="81" t="s">
        <v>3115</v>
      </c>
      <c r="G602" s="92" t="s">
        <v>2160</v>
      </c>
      <c r="H602" s="81" t="s">
        <v>187</v>
      </c>
      <c r="I602" s="81" t="s">
        <v>2161</v>
      </c>
      <c r="J602" s="81" t="s">
        <v>2162</v>
      </c>
      <c r="K602" s="94"/>
      <c r="L602" s="81" t="s">
        <v>47</v>
      </c>
      <c r="M602" s="81">
        <v>17034</v>
      </c>
      <c r="N602" s="93" t="s">
        <v>128</v>
      </c>
    </row>
    <row r="603" spans="1:14" x14ac:dyDescent="0.3">
      <c r="A603" s="91">
        <v>146868</v>
      </c>
      <c r="B603" s="81" t="s">
        <v>2163</v>
      </c>
      <c r="C603" s="81" t="s">
        <v>93</v>
      </c>
      <c r="D603" s="81" t="s">
        <v>3618</v>
      </c>
      <c r="E603" s="92">
        <v>12205</v>
      </c>
      <c r="F603" s="81" t="s">
        <v>3116</v>
      </c>
      <c r="G603" s="92" t="s">
        <v>2164</v>
      </c>
      <c r="H603" s="81" t="s">
        <v>112</v>
      </c>
      <c r="I603" s="81" t="s">
        <v>2165</v>
      </c>
      <c r="J603" s="94"/>
      <c r="K603" s="94" t="s">
        <v>2166</v>
      </c>
      <c r="L603" s="81" t="s">
        <v>93</v>
      </c>
      <c r="M603" s="81">
        <v>23540</v>
      </c>
      <c r="N603" s="93" t="s">
        <v>230</v>
      </c>
    </row>
    <row r="604" spans="1:14" x14ac:dyDescent="0.3">
      <c r="A604" s="91">
        <v>225752</v>
      </c>
      <c r="B604" s="81" t="s">
        <v>2167</v>
      </c>
      <c r="C604" s="81" t="s">
        <v>47</v>
      </c>
      <c r="D604" s="81" t="s">
        <v>185</v>
      </c>
      <c r="E604" s="92">
        <v>10576</v>
      </c>
      <c r="F604" s="81" t="s">
        <v>3117</v>
      </c>
      <c r="G604" s="92" t="s">
        <v>2168</v>
      </c>
      <c r="H604" s="81" t="s">
        <v>298</v>
      </c>
      <c r="I604" s="81" t="s">
        <v>2169</v>
      </c>
      <c r="J604" s="81" t="s">
        <v>2170</v>
      </c>
      <c r="K604" s="94"/>
      <c r="L604" s="81" t="s">
        <v>47</v>
      </c>
      <c r="M604" s="81">
        <v>17791</v>
      </c>
      <c r="N604" s="93" t="s">
        <v>88</v>
      </c>
    </row>
    <row r="605" spans="1:14" x14ac:dyDescent="0.3">
      <c r="A605" s="91">
        <v>224069</v>
      </c>
      <c r="B605" s="81" t="s">
        <v>2171</v>
      </c>
      <c r="C605" s="81" t="s">
        <v>93</v>
      </c>
      <c r="D605" s="81" t="s">
        <v>3633</v>
      </c>
      <c r="E605" s="92">
        <v>10521</v>
      </c>
      <c r="F605" s="81" t="s">
        <v>3118</v>
      </c>
      <c r="G605" s="92">
        <v>46399</v>
      </c>
      <c r="H605" s="81" t="s">
        <v>3119</v>
      </c>
      <c r="I605" s="81" t="s">
        <v>2172</v>
      </c>
      <c r="J605" s="94"/>
      <c r="K605" s="94" t="s">
        <v>2173</v>
      </c>
      <c r="L605" s="81" t="s">
        <v>93</v>
      </c>
      <c r="M605" s="81">
        <v>29310</v>
      </c>
      <c r="N605" s="93" t="s">
        <v>2174</v>
      </c>
    </row>
    <row r="606" spans="1:14" x14ac:dyDescent="0.3">
      <c r="A606" s="91">
        <v>153878</v>
      </c>
      <c r="B606" s="81" t="s">
        <v>2175</v>
      </c>
      <c r="C606" s="81" t="s">
        <v>47</v>
      </c>
      <c r="D606" s="81" t="s">
        <v>3616</v>
      </c>
      <c r="E606" s="92">
        <v>10517</v>
      </c>
      <c r="F606" s="81" t="s">
        <v>3725</v>
      </c>
      <c r="G606" s="92">
        <v>46399</v>
      </c>
      <c r="H606" s="81" t="s">
        <v>3119</v>
      </c>
      <c r="I606" s="81" t="s">
        <v>2172</v>
      </c>
      <c r="J606" s="81"/>
      <c r="K606" s="94">
        <v>641223378</v>
      </c>
      <c r="L606" s="81" t="s">
        <v>47</v>
      </c>
      <c r="M606" s="81">
        <v>25128</v>
      </c>
      <c r="N606" s="93" t="s">
        <v>3286</v>
      </c>
    </row>
    <row r="607" spans="1:14" x14ac:dyDescent="0.3">
      <c r="A607" s="91">
        <v>108341</v>
      </c>
      <c r="B607" s="81" t="s">
        <v>2176</v>
      </c>
      <c r="C607" s="81" t="s">
        <v>47</v>
      </c>
      <c r="D607" s="81" t="s">
        <v>3617</v>
      </c>
      <c r="E607" s="92">
        <v>11216</v>
      </c>
      <c r="F607" s="81" t="s">
        <v>3120</v>
      </c>
      <c r="G607" s="92" t="s">
        <v>2177</v>
      </c>
      <c r="H607" s="81" t="s">
        <v>112</v>
      </c>
      <c r="I607" s="81" t="s">
        <v>2178</v>
      </c>
      <c r="J607" s="81" t="s">
        <v>2180</v>
      </c>
      <c r="K607" s="94" t="s">
        <v>2179</v>
      </c>
      <c r="L607" s="81" t="s">
        <v>47</v>
      </c>
      <c r="M607" s="81">
        <v>21014</v>
      </c>
      <c r="N607" s="93" t="s">
        <v>1856</v>
      </c>
    </row>
    <row r="608" spans="1:14" x14ac:dyDescent="0.3">
      <c r="A608" s="91">
        <v>389386</v>
      </c>
      <c r="B608" s="81" t="s">
        <v>3588</v>
      </c>
      <c r="C608" s="81" t="s">
        <v>47</v>
      </c>
      <c r="D608" s="81" t="s">
        <v>3630</v>
      </c>
      <c r="E608" s="92">
        <v>16014</v>
      </c>
      <c r="F608" s="81" t="s">
        <v>3589</v>
      </c>
      <c r="G608" s="92" t="s">
        <v>3590</v>
      </c>
      <c r="H608" s="81" t="s">
        <v>243</v>
      </c>
      <c r="I608" s="81" t="s">
        <v>3591</v>
      </c>
      <c r="J608" s="81"/>
      <c r="K608" s="94">
        <v>683156402</v>
      </c>
      <c r="L608" s="81" t="s">
        <v>47</v>
      </c>
      <c r="M608" s="81">
        <v>36122</v>
      </c>
      <c r="N608" s="93" t="s">
        <v>126</v>
      </c>
    </row>
    <row r="609" spans="1:14" x14ac:dyDescent="0.3">
      <c r="A609" s="91">
        <v>270922</v>
      </c>
      <c r="B609" s="81" t="s">
        <v>2182</v>
      </c>
      <c r="C609" s="81" t="s">
        <v>47</v>
      </c>
      <c r="D609" s="81" t="s">
        <v>3609</v>
      </c>
      <c r="E609" s="92">
        <v>15813</v>
      </c>
      <c r="F609" s="81" t="s">
        <v>3121</v>
      </c>
      <c r="G609" s="92" t="s">
        <v>2183</v>
      </c>
      <c r="H609" s="81" t="s">
        <v>44</v>
      </c>
      <c r="I609" s="81" t="s">
        <v>2184</v>
      </c>
      <c r="J609" s="81"/>
      <c r="K609" s="94" t="s">
        <v>2185</v>
      </c>
      <c r="L609" s="81" t="s">
        <v>47</v>
      </c>
      <c r="M609" s="81">
        <v>17688</v>
      </c>
      <c r="N609" s="93" t="s">
        <v>88</v>
      </c>
    </row>
    <row r="610" spans="1:14" x14ac:dyDescent="0.3">
      <c r="A610" s="91">
        <v>386425</v>
      </c>
      <c r="B610" s="81" t="s">
        <v>2186</v>
      </c>
      <c r="C610" s="81" t="s">
        <v>47</v>
      </c>
      <c r="D610" s="81" t="s">
        <v>3268</v>
      </c>
      <c r="E610" s="92">
        <v>10438</v>
      </c>
      <c r="F610" s="81" t="s">
        <v>3122</v>
      </c>
      <c r="G610" s="92" t="s">
        <v>2187</v>
      </c>
      <c r="H610" s="81" t="s">
        <v>757</v>
      </c>
      <c r="I610" s="81" t="s">
        <v>2188</v>
      </c>
      <c r="J610" s="81"/>
      <c r="K610" s="94">
        <v>627064530</v>
      </c>
      <c r="L610" s="81" t="s">
        <v>47</v>
      </c>
      <c r="M610" s="81">
        <v>21378</v>
      </c>
      <c r="N610" s="93" t="s">
        <v>88</v>
      </c>
    </row>
    <row r="611" spans="1:14" x14ac:dyDescent="0.3">
      <c r="A611" s="91">
        <v>384056</v>
      </c>
      <c r="B611" s="81" t="s">
        <v>3123</v>
      </c>
      <c r="C611" s="81" t="s">
        <v>47</v>
      </c>
      <c r="D611" s="81" t="s">
        <v>3608</v>
      </c>
      <c r="E611" s="92">
        <v>10519</v>
      </c>
      <c r="F611" s="81" t="s">
        <v>3124</v>
      </c>
      <c r="G611" s="92" t="s">
        <v>3125</v>
      </c>
      <c r="H611" s="81" t="s">
        <v>187</v>
      </c>
      <c r="I611" s="81" t="s">
        <v>3126</v>
      </c>
      <c r="J611" s="81"/>
      <c r="K611" s="94">
        <v>636365473</v>
      </c>
      <c r="L611" s="81" t="s">
        <v>47</v>
      </c>
      <c r="M611" s="81">
        <v>38207</v>
      </c>
      <c r="N611" s="93" t="s">
        <v>19</v>
      </c>
    </row>
    <row r="612" spans="1:14" x14ac:dyDescent="0.3">
      <c r="A612" s="91">
        <v>384056</v>
      </c>
      <c r="B612" s="81" t="s">
        <v>3123</v>
      </c>
      <c r="C612" s="81" t="s">
        <v>47</v>
      </c>
      <c r="D612" s="81" t="s">
        <v>3633</v>
      </c>
      <c r="E612" s="92">
        <v>10521</v>
      </c>
      <c r="F612" s="81" t="s">
        <v>3124</v>
      </c>
      <c r="G612" s="92" t="s">
        <v>3125</v>
      </c>
      <c r="H612" s="81" t="s">
        <v>187</v>
      </c>
      <c r="I612" s="81" t="s">
        <v>3126</v>
      </c>
      <c r="J612" s="81"/>
      <c r="K612" s="94">
        <v>636365473</v>
      </c>
      <c r="L612" s="81" t="s">
        <v>47</v>
      </c>
      <c r="M612" s="81">
        <v>38207</v>
      </c>
      <c r="N612" s="93" t="s">
        <v>19</v>
      </c>
    </row>
    <row r="613" spans="1:14" x14ac:dyDescent="0.3">
      <c r="A613" s="91">
        <v>389025</v>
      </c>
      <c r="B613" s="81" t="s">
        <v>3592</v>
      </c>
      <c r="C613" s="81" t="s">
        <v>47</v>
      </c>
      <c r="D613" s="81" t="s">
        <v>3619</v>
      </c>
      <c r="E613" s="92">
        <v>12063</v>
      </c>
      <c r="F613" s="81" t="s">
        <v>3593</v>
      </c>
      <c r="G613" s="92" t="s">
        <v>3594</v>
      </c>
      <c r="H613" s="81" t="s">
        <v>112</v>
      </c>
      <c r="I613" s="81"/>
      <c r="J613" s="81"/>
      <c r="K613" s="94"/>
      <c r="L613" s="81" t="s">
        <v>47</v>
      </c>
      <c r="M613" s="81">
        <v>19804</v>
      </c>
      <c r="N613" s="82" t="s">
        <v>160</v>
      </c>
    </row>
    <row r="614" spans="1:14" x14ac:dyDescent="0.3">
      <c r="A614" s="91">
        <v>225997</v>
      </c>
      <c r="B614" s="81" t="s">
        <v>2189</v>
      </c>
      <c r="C614" s="81" t="s">
        <v>47</v>
      </c>
      <c r="D614" s="81" t="s">
        <v>3614</v>
      </c>
      <c r="E614" s="92">
        <v>10443</v>
      </c>
      <c r="F614" s="81" t="s">
        <v>3127</v>
      </c>
      <c r="G614" s="92" t="s">
        <v>2190</v>
      </c>
      <c r="H614" s="81" t="s">
        <v>85</v>
      </c>
      <c r="I614" s="81" t="s">
        <v>622</v>
      </c>
      <c r="J614" s="81"/>
      <c r="K614" s="94" t="s">
        <v>2191</v>
      </c>
      <c r="L614" s="81" t="s">
        <v>47</v>
      </c>
      <c r="M614" s="81">
        <v>22143</v>
      </c>
      <c r="N614" s="93" t="s">
        <v>128</v>
      </c>
    </row>
    <row r="615" spans="1:14" x14ac:dyDescent="0.3">
      <c r="A615" s="91">
        <v>112975</v>
      </c>
      <c r="B615" s="81" t="s">
        <v>2192</v>
      </c>
      <c r="C615" s="81" t="s">
        <v>47</v>
      </c>
      <c r="D615" s="81" t="s">
        <v>3613</v>
      </c>
      <c r="E615" s="92">
        <v>10513</v>
      </c>
      <c r="F615" s="81" t="s">
        <v>3128</v>
      </c>
      <c r="G615" s="92" t="s">
        <v>1886</v>
      </c>
      <c r="H615" s="81" t="s">
        <v>222</v>
      </c>
      <c r="I615" s="81" t="s">
        <v>2193</v>
      </c>
      <c r="J615" s="94" t="s">
        <v>2195</v>
      </c>
      <c r="K615" s="94" t="s">
        <v>2194</v>
      </c>
      <c r="L615" s="81" t="s">
        <v>47</v>
      </c>
      <c r="M615" s="81">
        <v>19500</v>
      </c>
      <c r="N615" s="93" t="s">
        <v>191</v>
      </c>
    </row>
    <row r="616" spans="1:14" x14ac:dyDescent="0.3">
      <c r="A616" s="91">
        <v>224708</v>
      </c>
      <c r="B616" s="81" t="s">
        <v>2196</v>
      </c>
      <c r="C616" s="81" t="s">
        <v>47</v>
      </c>
      <c r="D616" s="81" t="s">
        <v>3268</v>
      </c>
      <c r="E616" s="92">
        <v>10438</v>
      </c>
      <c r="F616" s="81" t="s">
        <v>3129</v>
      </c>
      <c r="G616" s="92" t="s">
        <v>2197</v>
      </c>
      <c r="H616" s="81" t="s">
        <v>2198</v>
      </c>
      <c r="I616" s="81" t="s">
        <v>2199</v>
      </c>
      <c r="J616" s="81" t="s">
        <v>2201</v>
      </c>
      <c r="K616" s="94" t="s">
        <v>2200</v>
      </c>
      <c r="L616" s="81" t="s">
        <v>47</v>
      </c>
      <c r="M616" s="81">
        <v>18041</v>
      </c>
      <c r="N616" s="93" t="s">
        <v>549</v>
      </c>
    </row>
    <row r="617" spans="1:14" x14ac:dyDescent="0.3">
      <c r="A617" s="91">
        <v>208549</v>
      </c>
      <c r="B617" s="81" t="s">
        <v>2202</v>
      </c>
      <c r="C617" s="81" t="s">
        <v>47</v>
      </c>
      <c r="D617" s="81" t="s">
        <v>3612</v>
      </c>
      <c r="E617" s="92">
        <v>13482</v>
      </c>
      <c r="F617" s="81" t="s">
        <v>3130</v>
      </c>
      <c r="G617" s="92" t="s">
        <v>2203</v>
      </c>
      <c r="H617" s="81" t="s">
        <v>66</v>
      </c>
      <c r="I617" s="81" t="s">
        <v>2204</v>
      </c>
      <c r="J617" s="94" t="s">
        <v>2206</v>
      </c>
      <c r="K617" s="94" t="s">
        <v>2205</v>
      </c>
      <c r="L617" s="81" t="s">
        <v>47</v>
      </c>
      <c r="M617" s="81">
        <v>20763</v>
      </c>
      <c r="N617" s="93" t="s">
        <v>128</v>
      </c>
    </row>
    <row r="618" spans="1:14" x14ac:dyDescent="0.3">
      <c r="A618" s="91">
        <v>135362</v>
      </c>
      <c r="B618" s="81" t="s">
        <v>2207</v>
      </c>
      <c r="C618" s="81" t="s">
        <v>47</v>
      </c>
      <c r="D618" s="81" t="s">
        <v>3611</v>
      </c>
      <c r="E618" s="92">
        <v>11985</v>
      </c>
      <c r="F618" s="81" t="s">
        <v>3131</v>
      </c>
      <c r="G618" s="92" t="s">
        <v>2208</v>
      </c>
      <c r="H618" s="81" t="s">
        <v>58</v>
      </c>
      <c r="I618" s="81" t="s">
        <v>2209</v>
      </c>
      <c r="J618" s="94" t="s">
        <v>2211</v>
      </c>
      <c r="K618" s="94" t="s">
        <v>2210</v>
      </c>
      <c r="L618" s="81" t="s">
        <v>47</v>
      </c>
      <c r="M618" s="81">
        <v>20619</v>
      </c>
      <c r="N618" s="93" t="s">
        <v>2212</v>
      </c>
    </row>
    <row r="619" spans="1:14" x14ac:dyDescent="0.3">
      <c r="A619" s="91">
        <v>226281</v>
      </c>
      <c r="B619" s="81" t="s">
        <v>2213</v>
      </c>
      <c r="C619" s="81" t="s">
        <v>47</v>
      </c>
      <c r="D619" s="81" t="s">
        <v>3611</v>
      </c>
      <c r="E619" s="92">
        <v>11985</v>
      </c>
      <c r="F619" s="81" t="s">
        <v>3131</v>
      </c>
      <c r="G619" s="92" t="s">
        <v>2208</v>
      </c>
      <c r="H619" s="81" t="s">
        <v>58</v>
      </c>
      <c r="I619" s="81" t="s">
        <v>3595</v>
      </c>
      <c r="J619" s="94"/>
      <c r="K619" s="94" t="s">
        <v>2214</v>
      </c>
      <c r="L619" s="81" t="s">
        <v>47</v>
      </c>
      <c r="M619" s="81">
        <v>34178</v>
      </c>
      <c r="N619" s="93" t="s">
        <v>2215</v>
      </c>
    </row>
    <row r="620" spans="1:14" x14ac:dyDescent="0.3">
      <c r="A620" s="91">
        <v>172954</v>
      </c>
      <c r="B620" s="81" t="s">
        <v>2216</v>
      </c>
      <c r="C620" s="81" t="s">
        <v>47</v>
      </c>
      <c r="D620" s="81" t="s">
        <v>3612</v>
      </c>
      <c r="E620" s="92">
        <v>13482</v>
      </c>
      <c r="F620" s="81" t="s">
        <v>3132</v>
      </c>
      <c r="G620" s="92" t="s">
        <v>2217</v>
      </c>
      <c r="H620" s="81" t="s">
        <v>2218</v>
      </c>
      <c r="I620" s="81" t="s">
        <v>2219</v>
      </c>
      <c r="J620" s="94"/>
      <c r="K620" s="94" t="s">
        <v>2220</v>
      </c>
      <c r="L620" s="81" t="s">
        <v>47</v>
      </c>
      <c r="M620" s="81">
        <v>27041</v>
      </c>
      <c r="N620" s="93" t="s">
        <v>191</v>
      </c>
    </row>
    <row r="621" spans="1:14" x14ac:dyDescent="0.3">
      <c r="A621" s="91">
        <v>225998</v>
      </c>
      <c r="B621" s="81" t="s">
        <v>2221</v>
      </c>
      <c r="C621" s="81" t="s">
        <v>47</v>
      </c>
      <c r="D621" s="81" t="s">
        <v>3614</v>
      </c>
      <c r="E621" s="92">
        <v>10443</v>
      </c>
      <c r="F621" s="81" t="s">
        <v>3133</v>
      </c>
      <c r="G621" s="92" t="s">
        <v>2222</v>
      </c>
      <c r="H621" s="81" t="s">
        <v>2223</v>
      </c>
      <c r="I621" s="81" t="s">
        <v>622</v>
      </c>
      <c r="J621" s="81" t="s">
        <v>2225</v>
      </c>
      <c r="K621" s="94" t="s">
        <v>2224</v>
      </c>
      <c r="L621" s="81" t="s">
        <v>47</v>
      </c>
      <c r="M621" s="81">
        <v>18002</v>
      </c>
      <c r="N621" s="93" t="s">
        <v>81</v>
      </c>
    </row>
    <row r="622" spans="1:14" x14ac:dyDescent="0.3">
      <c r="A622" s="91">
        <v>145053</v>
      </c>
      <c r="B622" s="81" t="s">
        <v>2226</v>
      </c>
      <c r="C622" s="81" t="s">
        <v>47</v>
      </c>
      <c r="D622" s="81" t="s">
        <v>3612</v>
      </c>
      <c r="E622" s="92">
        <v>13482</v>
      </c>
      <c r="F622" s="81" t="s">
        <v>2786</v>
      </c>
      <c r="G622" s="92" t="s">
        <v>948</v>
      </c>
      <c r="H622" s="81" t="s">
        <v>66</v>
      </c>
      <c r="I622" s="81" t="s">
        <v>949</v>
      </c>
      <c r="J622" s="94"/>
      <c r="K622" s="94" t="s">
        <v>2227</v>
      </c>
      <c r="L622" s="81" t="s">
        <v>47</v>
      </c>
      <c r="M622" s="81">
        <v>20471</v>
      </c>
      <c r="N622" s="93" t="s">
        <v>544</v>
      </c>
    </row>
    <row r="623" spans="1:14" x14ac:dyDescent="0.3">
      <c r="A623" s="91">
        <v>385870</v>
      </c>
      <c r="B623" s="81" t="s">
        <v>2230</v>
      </c>
      <c r="C623" s="81" t="s">
        <v>47</v>
      </c>
      <c r="D623" s="81" t="s">
        <v>3616</v>
      </c>
      <c r="E623" s="92">
        <v>10517</v>
      </c>
      <c r="F623" s="81" t="s">
        <v>3134</v>
      </c>
      <c r="G623" s="92" t="s">
        <v>2231</v>
      </c>
      <c r="H623" s="81" t="s">
        <v>187</v>
      </c>
      <c r="I623" s="81" t="s">
        <v>2232</v>
      </c>
      <c r="J623" s="81"/>
      <c r="K623" s="94"/>
      <c r="L623" s="81" t="s">
        <v>47</v>
      </c>
      <c r="M623" s="81">
        <v>21429</v>
      </c>
      <c r="N623" s="82" t="s">
        <v>1276</v>
      </c>
    </row>
    <row r="624" spans="1:14" x14ac:dyDescent="0.3">
      <c r="A624" s="91">
        <v>172420</v>
      </c>
      <c r="B624" s="81" t="s">
        <v>2233</v>
      </c>
      <c r="C624" s="81" t="s">
        <v>47</v>
      </c>
      <c r="D624" s="81" t="s">
        <v>3624</v>
      </c>
      <c r="E624" s="92">
        <v>15749</v>
      </c>
      <c r="F624" s="81" t="s">
        <v>3135</v>
      </c>
      <c r="G624" s="92" t="s">
        <v>2234</v>
      </c>
      <c r="H624" s="81" t="s">
        <v>187</v>
      </c>
      <c r="I624" s="81" t="s">
        <v>2235</v>
      </c>
      <c r="J624" s="94" t="s">
        <v>2237</v>
      </c>
      <c r="K624" s="94" t="s">
        <v>2236</v>
      </c>
      <c r="L624" s="81" t="s">
        <v>47</v>
      </c>
      <c r="M624" s="81">
        <v>20355</v>
      </c>
      <c r="N624" s="93" t="s">
        <v>386</v>
      </c>
    </row>
    <row r="625" spans="1:14" x14ac:dyDescent="0.3">
      <c r="A625" s="91">
        <v>108653</v>
      </c>
      <c r="B625" s="81" t="s">
        <v>2238</v>
      </c>
      <c r="C625" s="81" t="s">
        <v>47</v>
      </c>
      <c r="D625" s="81" t="s">
        <v>3616</v>
      </c>
      <c r="E625" s="92">
        <v>10517</v>
      </c>
      <c r="F625" s="81" t="s">
        <v>3134</v>
      </c>
      <c r="G625" s="92" t="s">
        <v>2231</v>
      </c>
      <c r="H625" s="81" t="s">
        <v>187</v>
      </c>
      <c r="I625" s="81" t="s">
        <v>2239</v>
      </c>
      <c r="J625" s="94"/>
      <c r="K625" s="94" t="s">
        <v>2240</v>
      </c>
      <c r="L625" s="81" t="s">
        <v>47</v>
      </c>
      <c r="M625" s="81">
        <v>22308</v>
      </c>
      <c r="N625" s="93" t="s">
        <v>81</v>
      </c>
    </row>
    <row r="626" spans="1:14" x14ac:dyDescent="0.3">
      <c r="A626" s="91">
        <v>125417</v>
      </c>
      <c r="B626" s="81" t="s">
        <v>2241</v>
      </c>
      <c r="C626" s="81" t="s">
        <v>47</v>
      </c>
      <c r="D626" s="81" t="s">
        <v>3633</v>
      </c>
      <c r="E626" s="92">
        <v>10521</v>
      </c>
      <c r="F626" s="81" t="s">
        <v>3136</v>
      </c>
      <c r="G626" s="92" t="s">
        <v>2242</v>
      </c>
      <c r="H626" s="81" t="s">
        <v>222</v>
      </c>
      <c r="I626" s="81" t="s">
        <v>2243</v>
      </c>
      <c r="J626" s="81" t="s">
        <v>2244</v>
      </c>
      <c r="K626" s="94">
        <v>650237391</v>
      </c>
      <c r="L626" s="81" t="s">
        <v>47</v>
      </c>
      <c r="M626" s="81">
        <v>25124</v>
      </c>
      <c r="N626" s="93" t="s">
        <v>70</v>
      </c>
    </row>
    <row r="627" spans="1:14" x14ac:dyDescent="0.3">
      <c r="A627" s="91">
        <v>384624</v>
      </c>
      <c r="B627" s="81" t="s">
        <v>2245</v>
      </c>
      <c r="C627" s="81" t="s">
        <v>47</v>
      </c>
      <c r="D627" s="81" t="s">
        <v>3614</v>
      </c>
      <c r="E627" s="92">
        <v>10443</v>
      </c>
      <c r="F627" s="81" t="s">
        <v>3137</v>
      </c>
      <c r="G627" s="92" t="s">
        <v>718</v>
      </c>
      <c r="H627" s="81" t="s">
        <v>85</v>
      </c>
      <c r="I627" s="81" t="s">
        <v>2246</v>
      </c>
      <c r="J627" s="94"/>
      <c r="K627" s="94" t="s">
        <v>2247</v>
      </c>
      <c r="L627" s="81" t="s">
        <v>47</v>
      </c>
      <c r="M627" s="81">
        <v>26438</v>
      </c>
      <c r="N627" s="93" t="s">
        <v>2248</v>
      </c>
    </row>
    <row r="628" spans="1:14" x14ac:dyDescent="0.3">
      <c r="A628" s="91">
        <v>108614</v>
      </c>
      <c r="B628" s="81" t="s">
        <v>2249</v>
      </c>
      <c r="C628" s="81" t="s">
        <v>47</v>
      </c>
      <c r="D628" s="81" t="s">
        <v>3615</v>
      </c>
      <c r="E628" s="92">
        <v>10512</v>
      </c>
      <c r="F628" s="81" t="s">
        <v>3138</v>
      </c>
      <c r="G628" s="92" t="s">
        <v>2250</v>
      </c>
      <c r="H628" s="81" t="s">
        <v>340</v>
      </c>
      <c r="I628" s="95" t="s">
        <v>2251</v>
      </c>
      <c r="J628" s="94" t="s">
        <v>2252</v>
      </c>
      <c r="K628" s="94"/>
      <c r="L628" s="81" t="s">
        <v>47</v>
      </c>
      <c r="M628" s="81">
        <v>16129</v>
      </c>
      <c r="N628" s="93" t="s">
        <v>128</v>
      </c>
    </row>
    <row r="629" spans="1:14" x14ac:dyDescent="0.3">
      <c r="A629" s="91">
        <v>389551</v>
      </c>
      <c r="B629" s="81" t="s">
        <v>3596</v>
      </c>
      <c r="C629" s="81" t="s">
        <v>47</v>
      </c>
      <c r="D629" s="81" t="s">
        <v>3683</v>
      </c>
      <c r="E629" s="92">
        <v>10451</v>
      </c>
      <c r="F629" s="81" t="s">
        <v>3139</v>
      </c>
      <c r="G629" s="92" t="s">
        <v>3140</v>
      </c>
      <c r="H629" s="81" t="s">
        <v>1308</v>
      </c>
      <c r="I629" s="81" t="s">
        <v>3141</v>
      </c>
      <c r="J629" s="81"/>
      <c r="K629" s="94" t="s">
        <v>3597</v>
      </c>
      <c r="L629" s="81" t="s">
        <v>47</v>
      </c>
      <c r="M629" s="81">
        <v>19712</v>
      </c>
      <c r="N629" s="93" t="s">
        <v>3598</v>
      </c>
    </row>
    <row r="630" spans="1:14" x14ac:dyDescent="0.3">
      <c r="A630" s="91">
        <v>387154</v>
      </c>
      <c r="B630" s="81" t="s">
        <v>2538</v>
      </c>
      <c r="C630" s="81" t="s">
        <v>93</v>
      </c>
      <c r="D630" s="81" t="s">
        <v>3683</v>
      </c>
      <c r="E630" s="92">
        <v>10451</v>
      </c>
      <c r="F630" s="81" t="s">
        <v>3139</v>
      </c>
      <c r="G630" s="92" t="s">
        <v>3140</v>
      </c>
      <c r="H630" s="81" t="s">
        <v>1308</v>
      </c>
      <c r="I630" s="81" t="s">
        <v>3141</v>
      </c>
      <c r="J630" s="94"/>
      <c r="K630" s="94">
        <v>640961430</v>
      </c>
      <c r="L630" s="81" t="s">
        <v>93</v>
      </c>
      <c r="M630" s="81">
        <v>20138</v>
      </c>
      <c r="N630" s="93" t="s">
        <v>3142</v>
      </c>
    </row>
    <row r="631" spans="1:14" x14ac:dyDescent="0.3">
      <c r="A631" s="91">
        <v>128450</v>
      </c>
      <c r="B631" s="81" t="s">
        <v>2253</v>
      </c>
      <c r="C631" s="81" t="s">
        <v>47</v>
      </c>
      <c r="D631" s="81" t="s">
        <v>3299</v>
      </c>
      <c r="E631" s="92">
        <v>10435</v>
      </c>
      <c r="F631" s="81" t="s">
        <v>3726</v>
      </c>
      <c r="G631" s="92" t="s">
        <v>3143</v>
      </c>
      <c r="H631" s="81" t="s">
        <v>334</v>
      </c>
      <c r="I631" s="81" t="s">
        <v>3144</v>
      </c>
      <c r="J631" s="81" t="s">
        <v>2254</v>
      </c>
      <c r="K631" s="94" t="s">
        <v>3145</v>
      </c>
      <c r="L631" s="81" t="s">
        <v>47</v>
      </c>
      <c r="M631" s="81">
        <v>28087</v>
      </c>
      <c r="N631" s="93" t="s">
        <v>230</v>
      </c>
    </row>
    <row r="632" spans="1:14" x14ac:dyDescent="0.3">
      <c r="A632" s="91">
        <v>385871</v>
      </c>
      <c r="B632" s="81" t="s">
        <v>2255</v>
      </c>
      <c r="C632" s="81" t="s">
        <v>47</v>
      </c>
      <c r="D632" s="81" t="s">
        <v>3616</v>
      </c>
      <c r="E632" s="92">
        <v>10517</v>
      </c>
      <c r="F632" s="81" t="s">
        <v>3146</v>
      </c>
      <c r="G632" s="92" t="s">
        <v>2256</v>
      </c>
      <c r="H632" s="81" t="s">
        <v>2257</v>
      </c>
      <c r="I632" s="81" t="s">
        <v>2258</v>
      </c>
      <c r="J632" s="94"/>
      <c r="K632" s="94" t="s">
        <v>3727</v>
      </c>
      <c r="L632" s="81" t="s">
        <v>47</v>
      </c>
      <c r="M632" s="81">
        <v>19572</v>
      </c>
      <c r="N632" s="93" t="s">
        <v>219</v>
      </c>
    </row>
    <row r="633" spans="1:14" x14ac:dyDescent="0.3">
      <c r="A633" s="91">
        <v>385869</v>
      </c>
      <c r="B633" s="81" t="s">
        <v>2259</v>
      </c>
      <c r="C633" s="81" t="s">
        <v>47</v>
      </c>
      <c r="D633" s="81" t="s">
        <v>3616</v>
      </c>
      <c r="E633" s="92">
        <v>10517</v>
      </c>
      <c r="F633" s="81" t="s">
        <v>2672</v>
      </c>
      <c r="G633" s="92" t="s">
        <v>527</v>
      </c>
      <c r="H633" s="81" t="s">
        <v>187</v>
      </c>
      <c r="I633" s="81" t="s">
        <v>2260</v>
      </c>
      <c r="J633" s="81"/>
      <c r="K633" s="94">
        <v>619324997</v>
      </c>
      <c r="L633" s="81" t="s">
        <v>47</v>
      </c>
      <c r="M633" s="81">
        <v>27050</v>
      </c>
      <c r="N633" s="93" t="s">
        <v>219</v>
      </c>
    </row>
    <row r="634" spans="1:14" x14ac:dyDescent="0.3">
      <c r="A634" s="91">
        <v>211525</v>
      </c>
      <c r="B634" s="81" t="s">
        <v>2261</v>
      </c>
      <c r="C634" s="81" t="s">
        <v>47</v>
      </c>
      <c r="D634" s="81" t="s">
        <v>3620</v>
      </c>
      <c r="E634" s="92">
        <v>10510</v>
      </c>
      <c r="F634" s="81" t="s">
        <v>3147</v>
      </c>
      <c r="G634" s="92" t="s">
        <v>2262</v>
      </c>
      <c r="H634" s="81" t="s">
        <v>222</v>
      </c>
      <c r="I634" s="81" t="s">
        <v>2263</v>
      </c>
      <c r="J634" s="94"/>
      <c r="K634" s="94" t="s">
        <v>2264</v>
      </c>
      <c r="L634" s="81" t="s">
        <v>47</v>
      </c>
      <c r="M634" s="81">
        <v>30595</v>
      </c>
      <c r="N634" s="93" t="s">
        <v>230</v>
      </c>
    </row>
    <row r="635" spans="1:14" x14ac:dyDescent="0.3">
      <c r="A635" s="91">
        <v>214778</v>
      </c>
      <c r="B635" s="81" t="s">
        <v>3599</v>
      </c>
      <c r="C635" s="81" t="s">
        <v>47</v>
      </c>
      <c r="D635" s="81" t="s">
        <v>3629</v>
      </c>
      <c r="E635" s="92">
        <v>10439</v>
      </c>
      <c r="F635" s="81" t="s">
        <v>3600</v>
      </c>
      <c r="G635" s="92" t="s">
        <v>3601</v>
      </c>
      <c r="H635" s="81" t="s">
        <v>260</v>
      </c>
      <c r="I635" s="81" t="s">
        <v>3602</v>
      </c>
      <c r="J635" s="94"/>
      <c r="K635" s="94" t="s">
        <v>3728</v>
      </c>
      <c r="L635" s="81" t="s">
        <v>47</v>
      </c>
      <c r="M635" s="81">
        <v>24842</v>
      </c>
      <c r="N635" s="93" t="s">
        <v>3603</v>
      </c>
    </row>
    <row r="636" spans="1:14" x14ac:dyDescent="0.3">
      <c r="A636" s="91">
        <v>237186</v>
      </c>
      <c r="B636" s="81" t="s">
        <v>2265</v>
      </c>
      <c r="C636" s="81" t="s">
        <v>47</v>
      </c>
      <c r="D636" s="81" t="s">
        <v>3612</v>
      </c>
      <c r="E636" s="92">
        <v>13482</v>
      </c>
      <c r="F636" s="81" t="s">
        <v>3148</v>
      </c>
      <c r="G636" s="92" t="s">
        <v>546</v>
      </c>
      <c r="H636" s="81" t="s">
        <v>44</v>
      </c>
      <c r="I636" s="81" t="s">
        <v>2266</v>
      </c>
      <c r="J636" s="81" t="s">
        <v>2268</v>
      </c>
      <c r="K636" s="94" t="s">
        <v>2267</v>
      </c>
      <c r="L636" s="81" t="s">
        <v>47</v>
      </c>
      <c r="M636" s="81">
        <v>24737</v>
      </c>
      <c r="N636" s="93" t="s">
        <v>81</v>
      </c>
    </row>
    <row r="637" spans="1:14" x14ac:dyDescent="0.3">
      <c r="A637" s="91">
        <v>134070</v>
      </c>
      <c r="B637" s="81" t="s">
        <v>2269</v>
      </c>
      <c r="C637" s="81" t="s">
        <v>47</v>
      </c>
      <c r="D637" s="81" t="s">
        <v>3633</v>
      </c>
      <c r="E637" s="92">
        <v>10521</v>
      </c>
      <c r="F637" s="81" t="s">
        <v>3149</v>
      </c>
      <c r="G637" s="92" t="s">
        <v>2270</v>
      </c>
      <c r="H637" s="81" t="s">
        <v>2271</v>
      </c>
      <c r="I637" s="81" t="s">
        <v>2272</v>
      </c>
      <c r="J637" s="81" t="s">
        <v>2273</v>
      </c>
      <c r="K637" s="94"/>
      <c r="L637" s="81" t="s">
        <v>47</v>
      </c>
      <c r="M637" s="81">
        <v>25795</v>
      </c>
      <c r="N637" s="93" t="s">
        <v>230</v>
      </c>
    </row>
    <row r="638" spans="1:14" x14ac:dyDescent="0.3">
      <c r="A638" s="91">
        <v>384091</v>
      </c>
      <c r="B638" s="81" t="s">
        <v>2274</v>
      </c>
      <c r="C638" s="81" t="s">
        <v>47</v>
      </c>
      <c r="D638" s="81" t="s">
        <v>3616</v>
      </c>
      <c r="E638" s="92">
        <v>10517</v>
      </c>
      <c r="F638" s="81" t="s">
        <v>3150</v>
      </c>
      <c r="G638" s="92" t="s">
        <v>2275</v>
      </c>
      <c r="H638" s="81" t="s">
        <v>187</v>
      </c>
      <c r="I638" s="81" t="s">
        <v>2276</v>
      </c>
      <c r="J638" s="94"/>
      <c r="K638" s="94">
        <v>651000871</v>
      </c>
      <c r="L638" s="81" t="s">
        <v>47</v>
      </c>
      <c r="M638" s="81">
        <v>25468</v>
      </c>
      <c r="N638" s="93" t="s">
        <v>47</v>
      </c>
    </row>
    <row r="639" spans="1:14" x14ac:dyDescent="0.3">
      <c r="A639" s="91">
        <v>225338</v>
      </c>
      <c r="B639" s="81" t="s">
        <v>2278</v>
      </c>
      <c r="C639" s="81" t="s">
        <v>47</v>
      </c>
      <c r="D639" s="81" t="s">
        <v>3611</v>
      </c>
      <c r="E639" s="92">
        <v>11985</v>
      </c>
      <c r="F639" s="81" t="s">
        <v>3151</v>
      </c>
      <c r="G639" s="92" t="s">
        <v>799</v>
      </c>
      <c r="H639" s="81" t="s">
        <v>58</v>
      </c>
      <c r="I639" s="81" t="s">
        <v>2279</v>
      </c>
      <c r="J639" s="94"/>
      <c r="K639" s="94" t="s">
        <v>2280</v>
      </c>
      <c r="L639" s="81" t="s">
        <v>47</v>
      </c>
      <c r="M639" s="81">
        <v>24204</v>
      </c>
      <c r="N639" s="93" t="s">
        <v>70</v>
      </c>
    </row>
    <row r="640" spans="1:14" x14ac:dyDescent="0.3">
      <c r="A640" s="91">
        <v>271405</v>
      </c>
      <c r="B640" s="81" t="s">
        <v>2281</v>
      </c>
      <c r="C640" s="81" t="s">
        <v>93</v>
      </c>
      <c r="D640" s="81" t="s">
        <v>3299</v>
      </c>
      <c r="E640" s="92">
        <v>10435</v>
      </c>
      <c r="F640" s="81" t="s">
        <v>3152</v>
      </c>
      <c r="G640" s="92" t="s">
        <v>991</v>
      </c>
      <c r="H640" s="81" t="s">
        <v>334</v>
      </c>
      <c r="I640" s="81" t="s">
        <v>2282</v>
      </c>
      <c r="J640" s="81"/>
      <c r="K640" s="94" t="s">
        <v>2283</v>
      </c>
      <c r="L640" s="81" t="s">
        <v>93</v>
      </c>
      <c r="M640" s="81">
        <v>25588</v>
      </c>
      <c r="N640" s="93" t="s">
        <v>191</v>
      </c>
    </row>
    <row r="641" spans="1:14" x14ac:dyDescent="0.3">
      <c r="A641" s="91">
        <v>156852</v>
      </c>
      <c r="B641" s="81" t="s">
        <v>2284</v>
      </c>
      <c r="C641" s="81" t="s">
        <v>47</v>
      </c>
      <c r="D641" s="81" t="s">
        <v>3629</v>
      </c>
      <c r="E641" s="92">
        <v>10439</v>
      </c>
      <c r="F641" s="81" t="s">
        <v>3729</v>
      </c>
      <c r="G641" s="92" t="s">
        <v>2285</v>
      </c>
      <c r="H641" s="81" t="s">
        <v>260</v>
      </c>
      <c r="I641" s="81" t="s">
        <v>2286</v>
      </c>
      <c r="J641" s="94">
        <v>544461754</v>
      </c>
      <c r="K641" s="94">
        <v>647660501</v>
      </c>
      <c r="L641" s="81" t="s">
        <v>47</v>
      </c>
      <c r="M641" s="81">
        <v>20794</v>
      </c>
      <c r="N641" s="93" t="s">
        <v>3153</v>
      </c>
    </row>
    <row r="642" spans="1:14" x14ac:dyDescent="0.3">
      <c r="A642" s="91">
        <v>156852</v>
      </c>
      <c r="B642" s="81" t="s">
        <v>2284</v>
      </c>
      <c r="C642" s="81" t="s">
        <v>47</v>
      </c>
      <c r="D642" s="81" t="s">
        <v>3631</v>
      </c>
      <c r="E642" s="92">
        <v>10447</v>
      </c>
      <c r="F642" s="81" t="s">
        <v>3729</v>
      </c>
      <c r="G642" s="92" t="s">
        <v>2285</v>
      </c>
      <c r="H642" s="81" t="s">
        <v>260</v>
      </c>
      <c r="I642" s="81" t="s">
        <v>2286</v>
      </c>
      <c r="J642" s="94">
        <v>544461754</v>
      </c>
      <c r="K642" s="94">
        <v>647660501</v>
      </c>
      <c r="L642" s="81" t="s">
        <v>47</v>
      </c>
      <c r="M642" s="81">
        <v>20794</v>
      </c>
      <c r="N642" s="93" t="s">
        <v>3153</v>
      </c>
    </row>
    <row r="643" spans="1:14" x14ac:dyDescent="0.3">
      <c r="A643" s="91">
        <v>169591</v>
      </c>
      <c r="B643" s="81" t="s">
        <v>3730</v>
      </c>
      <c r="C643" s="81" t="s">
        <v>47</v>
      </c>
      <c r="D643" s="81" t="s">
        <v>3635</v>
      </c>
      <c r="E643" s="92">
        <v>13483</v>
      </c>
      <c r="F643" s="81" t="s">
        <v>3731</v>
      </c>
      <c r="G643" s="92" t="s">
        <v>3378</v>
      </c>
      <c r="H643" s="81" t="s">
        <v>226</v>
      </c>
      <c r="I643" s="81" t="s">
        <v>3732</v>
      </c>
      <c r="J643" s="81"/>
      <c r="K643" s="94" t="s">
        <v>3733</v>
      </c>
      <c r="L643" s="81" t="s">
        <v>47</v>
      </c>
      <c r="M643" s="81">
        <v>15931</v>
      </c>
      <c r="N643" s="93" t="s">
        <v>3734</v>
      </c>
    </row>
    <row r="644" spans="1:14" x14ac:dyDescent="0.3">
      <c r="A644" s="91">
        <v>265377</v>
      </c>
      <c r="B644" s="81" t="s">
        <v>2287</v>
      </c>
      <c r="C644" s="81" t="s">
        <v>47</v>
      </c>
      <c r="D644" s="81" t="s">
        <v>3619</v>
      </c>
      <c r="E644" s="92">
        <v>12063</v>
      </c>
      <c r="F644" s="81" t="s">
        <v>3154</v>
      </c>
      <c r="G644" s="92" t="s">
        <v>2288</v>
      </c>
      <c r="H644" s="81" t="s">
        <v>112</v>
      </c>
      <c r="I644" s="81" t="s">
        <v>2289</v>
      </c>
      <c r="J644" s="81"/>
      <c r="K644" s="94" t="s">
        <v>2290</v>
      </c>
      <c r="L644" s="81" t="s">
        <v>47</v>
      </c>
      <c r="M644" s="81">
        <v>17659</v>
      </c>
      <c r="N644" s="93" t="s">
        <v>88</v>
      </c>
    </row>
    <row r="645" spans="1:14" x14ac:dyDescent="0.3">
      <c r="A645" s="91">
        <v>222063</v>
      </c>
      <c r="B645" s="81" t="s">
        <v>2291</v>
      </c>
      <c r="C645" s="81" t="s">
        <v>47</v>
      </c>
      <c r="D645" s="81" t="s">
        <v>3633</v>
      </c>
      <c r="E645" s="92">
        <v>10521</v>
      </c>
      <c r="F645" s="81" t="s">
        <v>3155</v>
      </c>
      <c r="G645" s="92" t="s">
        <v>2270</v>
      </c>
      <c r="H645" s="81" t="s">
        <v>2292</v>
      </c>
      <c r="I645" s="81" t="s">
        <v>2293</v>
      </c>
      <c r="J645" s="81" t="s">
        <v>2294</v>
      </c>
      <c r="K645" s="94"/>
      <c r="L645" s="81" t="s">
        <v>47</v>
      </c>
      <c r="M645" s="81">
        <v>28829</v>
      </c>
      <c r="N645" s="93" t="s">
        <v>105</v>
      </c>
    </row>
    <row r="646" spans="1:14" x14ac:dyDescent="0.3">
      <c r="A646" s="91">
        <v>387490</v>
      </c>
      <c r="B646" s="81" t="s">
        <v>2539</v>
      </c>
      <c r="C646" s="81" t="s">
        <v>47</v>
      </c>
      <c r="D646" s="81" t="s">
        <v>3620</v>
      </c>
      <c r="E646" s="92">
        <v>10510</v>
      </c>
      <c r="F646" s="81" t="s">
        <v>3156</v>
      </c>
      <c r="G646" s="92" t="s">
        <v>2296</v>
      </c>
      <c r="H646" s="81" t="s">
        <v>222</v>
      </c>
      <c r="I646" s="81" t="s">
        <v>2297</v>
      </c>
      <c r="J646" s="81"/>
      <c r="K646" s="94">
        <v>642399070</v>
      </c>
      <c r="L646" s="81" t="s">
        <v>47</v>
      </c>
      <c r="M646" s="81">
        <v>24562</v>
      </c>
      <c r="N646" s="93" t="s">
        <v>209</v>
      </c>
    </row>
    <row r="647" spans="1:14" x14ac:dyDescent="0.3">
      <c r="A647" s="91">
        <v>384183</v>
      </c>
      <c r="B647" s="81" t="s">
        <v>2295</v>
      </c>
      <c r="C647" s="81" t="s">
        <v>93</v>
      </c>
      <c r="D647" s="81" t="s">
        <v>3620</v>
      </c>
      <c r="E647" s="92">
        <v>10510</v>
      </c>
      <c r="F647" s="81" t="s">
        <v>3156</v>
      </c>
      <c r="G647" s="92" t="s">
        <v>2296</v>
      </c>
      <c r="H647" s="81" t="s">
        <v>222</v>
      </c>
      <c r="I647" s="81" t="s">
        <v>2297</v>
      </c>
      <c r="J647" s="81"/>
      <c r="K647" s="94">
        <v>642399070</v>
      </c>
      <c r="L647" s="81" t="s">
        <v>93</v>
      </c>
      <c r="M647" s="81">
        <v>26906</v>
      </c>
      <c r="N647" s="93" t="s">
        <v>1846</v>
      </c>
    </row>
    <row r="648" spans="1:14" x14ac:dyDescent="0.3">
      <c r="A648" s="91">
        <v>169514</v>
      </c>
      <c r="B648" s="81" t="s">
        <v>2298</v>
      </c>
      <c r="C648" s="81" t="s">
        <v>47</v>
      </c>
      <c r="D648" s="81" t="s">
        <v>3619</v>
      </c>
      <c r="E648" s="92">
        <v>12063</v>
      </c>
      <c r="F648" s="81" t="s">
        <v>3157</v>
      </c>
      <c r="G648" s="92" t="s">
        <v>2299</v>
      </c>
      <c r="H648" s="81" t="s">
        <v>112</v>
      </c>
      <c r="I648" s="81" t="s">
        <v>2300</v>
      </c>
      <c r="J648" s="94" t="s">
        <v>2302</v>
      </c>
      <c r="K648" s="94" t="s">
        <v>2301</v>
      </c>
      <c r="L648" s="81" t="s">
        <v>47</v>
      </c>
      <c r="M648" s="81">
        <v>14811</v>
      </c>
      <c r="N648" s="93" t="s">
        <v>1073</v>
      </c>
    </row>
    <row r="649" spans="1:14" x14ac:dyDescent="0.3">
      <c r="A649" s="91">
        <v>383763</v>
      </c>
      <c r="B649" s="81" t="s">
        <v>2303</v>
      </c>
      <c r="C649" s="81" t="s">
        <v>47</v>
      </c>
      <c r="D649" s="81" t="s">
        <v>3617</v>
      </c>
      <c r="E649" s="92">
        <v>11216</v>
      </c>
      <c r="F649" s="81" t="s">
        <v>3158</v>
      </c>
      <c r="G649" s="92" t="s">
        <v>2304</v>
      </c>
      <c r="H649" s="81" t="s">
        <v>112</v>
      </c>
      <c r="I649" s="81" t="s">
        <v>2305</v>
      </c>
      <c r="J649" s="81"/>
      <c r="K649" s="94">
        <v>651304332</v>
      </c>
      <c r="L649" s="81" t="s">
        <v>47</v>
      </c>
      <c r="M649" s="81">
        <v>18767</v>
      </c>
      <c r="N649" s="93" t="s">
        <v>2306</v>
      </c>
    </row>
    <row r="650" spans="1:14" x14ac:dyDescent="0.3">
      <c r="A650" s="91">
        <v>277693</v>
      </c>
      <c r="B650" s="81" t="s">
        <v>2307</v>
      </c>
      <c r="C650" s="81" t="s">
        <v>47</v>
      </c>
      <c r="D650" s="81" t="s">
        <v>3612</v>
      </c>
      <c r="E650" s="92">
        <v>13482</v>
      </c>
      <c r="F650" s="81" t="s">
        <v>3159</v>
      </c>
      <c r="G650" s="92" t="s">
        <v>2308</v>
      </c>
      <c r="H650" s="81" t="s">
        <v>66</v>
      </c>
      <c r="I650" s="81"/>
      <c r="J650" s="94"/>
      <c r="K650" s="94" t="s">
        <v>2309</v>
      </c>
      <c r="L650" s="81" t="s">
        <v>47</v>
      </c>
      <c r="M650" s="81">
        <v>19163</v>
      </c>
      <c r="N650" s="93" t="s">
        <v>105</v>
      </c>
    </row>
    <row r="651" spans="1:14" x14ac:dyDescent="0.3">
      <c r="A651" s="91">
        <v>136806</v>
      </c>
      <c r="B651" s="81" t="s">
        <v>2310</v>
      </c>
      <c r="C651" s="81" t="s">
        <v>47</v>
      </c>
      <c r="D651" s="81" t="s">
        <v>3615</v>
      </c>
      <c r="E651" s="92">
        <v>10512</v>
      </c>
      <c r="F651" s="81" t="s">
        <v>3160</v>
      </c>
      <c r="G651" s="92" t="s">
        <v>2311</v>
      </c>
      <c r="H651" s="81" t="s">
        <v>340</v>
      </c>
      <c r="I651" s="81" t="s">
        <v>1087</v>
      </c>
      <c r="J651" s="81" t="s">
        <v>2313</v>
      </c>
      <c r="K651" s="94" t="s">
        <v>2312</v>
      </c>
      <c r="L651" s="81" t="s">
        <v>47</v>
      </c>
      <c r="M651" s="81">
        <v>15352</v>
      </c>
      <c r="N651" s="93" t="s">
        <v>460</v>
      </c>
    </row>
    <row r="652" spans="1:14" x14ac:dyDescent="0.3">
      <c r="A652" s="91">
        <v>237564</v>
      </c>
      <c r="B652" s="81" t="s">
        <v>2314</v>
      </c>
      <c r="C652" s="81" t="s">
        <v>47</v>
      </c>
      <c r="D652" s="81" t="s">
        <v>3613</v>
      </c>
      <c r="E652" s="92">
        <v>10513</v>
      </c>
      <c r="F652" s="81" t="s">
        <v>3161</v>
      </c>
      <c r="G652" s="92" t="s">
        <v>2315</v>
      </c>
      <c r="H652" s="81" t="s">
        <v>222</v>
      </c>
      <c r="I652" s="81" t="s">
        <v>75</v>
      </c>
      <c r="J652" s="81"/>
      <c r="K652" s="94" t="s">
        <v>2316</v>
      </c>
      <c r="L652" s="81" t="s">
        <v>47</v>
      </c>
      <c r="M652" s="81">
        <v>25684</v>
      </c>
      <c r="N652" s="93" t="s">
        <v>160</v>
      </c>
    </row>
    <row r="653" spans="1:14" x14ac:dyDescent="0.3">
      <c r="A653" s="91">
        <v>110923</v>
      </c>
      <c r="B653" s="81" t="s">
        <v>2317</v>
      </c>
      <c r="C653" s="81" t="s">
        <v>93</v>
      </c>
      <c r="D653" s="81" t="s">
        <v>3613</v>
      </c>
      <c r="E653" s="92">
        <v>10513</v>
      </c>
      <c r="F653" s="81" t="s">
        <v>3162</v>
      </c>
      <c r="G653" s="92" t="s">
        <v>2318</v>
      </c>
      <c r="H653" s="81" t="s">
        <v>222</v>
      </c>
      <c r="I653" s="81" t="s">
        <v>2319</v>
      </c>
      <c r="J653" s="81"/>
      <c r="K653" s="94">
        <v>623823850</v>
      </c>
      <c r="L653" s="81" t="s">
        <v>93</v>
      </c>
      <c r="M653" s="81">
        <v>20923</v>
      </c>
      <c r="N653" s="93" t="s">
        <v>1075</v>
      </c>
    </row>
    <row r="654" spans="1:14" x14ac:dyDescent="0.3">
      <c r="A654" s="91">
        <v>264092</v>
      </c>
      <c r="B654" s="81" t="s">
        <v>2320</v>
      </c>
      <c r="C654" s="81" t="s">
        <v>47</v>
      </c>
      <c r="D654" s="81" t="s">
        <v>3299</v>
      </c>
      <c r="E654" s="92">
        <v>10435</v>
      </c>
      <c r="F654" s="81" t="s">
        <v>3163</v>
      </c>
      <c r="G654" s="92" t="s">
        <v>812</v>
      </c>
      <c r="H654" s="81" t="s">
        <v>334</v>
      </c>
      <c r="I654" s="81" t="s">
        <v>2321</v>
      </c>
      <c r="J654" s="94" t="s">
        <v>2322</v>
      </c>
      <c r="K654" s="94" t="s">
        <v>2323</v>
      </c>
      <c r="L654" s="81" t="s">
        <v>47</v>
      </c>
      <c r="M654" s="81">
        <v>26036</v>
      </c>
      <c r="N654" s="93" t="s">
        <v>88</v>
      </c>
    </row>
    <row r="655" spans="1:14" x14ac:dyDescent="0.3">
      <c r="A655" s="91">
        <v>141456</v>
      </c>
      <c r="B655" s="81" t="s">
        <v>2324</v>
      </c>
      <c r="C655" s="81" t="s">
        <v>47</v>
      </c>
      <c r="D655" s="81" t="s">
        <v>3247</v>
      </c>
      <c r="E655" s="92">
        <v>10459</v>
      </c>
      <c r="F655" s="81" t="s">
        <v>3164</v>
      </c>
      <c r="G655" s="92" t="s">
        <v>2325</v>
      </c>
      <c r="H655" s="81" t="s">
        <v>80</v>
      </c>
      <c r="I655" s="81" t="s">
        <v>2326</v>
      </c>
      <c r="J655" s="81"/>
      <c r="K655" s="94" t="s">
        <v>2327</v>
      </c>
      <c r="L655" s="81" t="s">
        <v>47</v>
      </c>
      <c r="M655" s="81">
        <v>26440</v>
      </c>
      <c r="N655" s="93" t="s">
        <v>88</v>
      </c>
    </row>
    <row r="656" spans="1:14" x14ac:dyDescent="0.3">
      <c r="A656" s="91">
        <v>151451</v>
      </c>
      <c r="B656" s="81" t="s">
        <v>2328</v>
      </c>
      <c r="C656" s="81" t="s">
        <v>47</v>
      </c>
      <c r="D656" s="81" t="s">
        <v>3247</v>
      </c>
      <c r="E656" s="92">
        <v>10459</v>
      </c>
      <c r="F656" s="81" t="s">
        <v>3165</v>
      </c>
      <c r="G656" s="92" t="s">
        <v>2329</v>
      </c>
      <c r="H656" s="81" t="s">
        <v>80</v>
      </c>
      <c r="I656" s="81" t="s">
        <v>2330</v>
      </c>
      <c r="J656" s="94" t="s">
        <v>2331</v>
      </c>
      <c r="K656" s="94"/>
      <c r="L656" s="81" t="s">
        <v>47</v>
      </c>
      <c r="M656" s="81">
        <v>27210</v>
      </c>
      <c r="N656" s="93" t="s">
        <v>230</v>
      </c>
    </row>
    <row r="657" spans="1:14" x14ac:dyDescent="0.3">
      <c r="A657" s="91">
        <v>384909</v>
      </c>
      <c r="B657" s="81" t="s">
        <v>2332</v>
      </c>
      <c r="C657" s="81" t="s">
        <v>47</v>
      </c>
      <c r="D657" s="81" t="s">
        <v>3247</v>
      </c>
      <c r="E657" s="92">
        <v>10459</v>
      </c>
      <c r="F657" s="81" t="s">
        <v>3164</v>
      </c>
      <c r="G657" s="92" t="s">
        <v>2325</v>
      </c>
      <c r="H657" s="81" t="s">
        <v>80</v>
      </c>
      <c r="I657" s="81" t="s">
        <v>2333</v>
      </c>
      <c r="J657" s="81"/>
      <c r="K657" s="94">
        <v>625502038</v>
      </c>
      <c r="L657" s="81" t="s">
        <v>47</v>
      </c>
      <c r="M657" s="81">
        <v>37536</v>
      </c>
      <c r="N657" s="93" t="s">
        <v>2229</v>
      </c>
    </row>
    <row r="658" spans="1:14" x14ac:dyDescent="0.3">
      <c r="A658" s="91">
        <v>225992</v>
      </c>
      <c r="B658" s="81" t="s">
        <v>2334</v>
      </c>
      <c r="C658" s="81" t="s">
        <v>93</v>
      </c>
      <c r="D658" s="81" t="s">
        <v>3247</v>
      </c>
      <c r="E658" s="92">
        <v>10459</v>
      </c>
      <c r="F658" s="81" t="s">
        <v>3165</v>
      </c>
      <c r="G658" s="92" t="s">
        <v>2329</v>
      </c>
      <c r="H658" s="81" t="s">
        <v>80</v>
      </c>
      <c r="I658" s="81" t="s">
        <v>2335</v>
      </c>
      <c r="J658" s="81"/>
      <c r="K658" s="89" t="s">
        <v>2336</v>
      </c>
      <c r="L658" s="81" t="s">
        <v>93</v>
      </c>
      <c r="M658" s="81">
        <v>28273</v>
      </c>
      <c r="N658" s="93" t="s">
        <v>470</v>
      </c>
    </row>
    <row r="659" spans="1:14" x14ac:dyDescent="0.3">
      <c r="A659" s="91">
        <v>386799</v>
      </c>
      <c r="B659" s="81" t="s">
        <v>3166</v>
      </c>
      <c r="C659" s="81" t="s">
        <v>47</v>
      </c>
      <c r="D659" s="81" t="s">
        <v>3608</v>
      </c>
      <c r="E659" s="92">
        <v>10519</v>
      </c>
      <c r="F659" s="81" t="s">
        <v>3167</v>
      </c>
      <c r="G659" s="92" t="s">
        <v>3168</v>
      </c>
      <c r="H659" s="81" t="s">
        <v>187</v>
      </c>
      <c r="I659" s="81" t="s">
        <v>3169</v>
      </c>
      <c r="J659" s="81"/>
      <c r="K659" s="89" t="s">
        <v>3170</v>
      </c>
      <c r="L659" s="81" t="s">
        <v>47</v>
      </c>
      <c r="M659" s="81">
        <v>20908</v>
      </c>
      <c r="N659" s="93" t="s">
        <v>3171</v>
      </c>
    </row>
    <row r="660" spans="1:14" x14ac:dyDescent="0.3">
      <c r="A660" s="91">
        <v>164019</v>
      </c>
      <c r="B660" s="81" t="s">
        <v>2337</v>
      </c>
      <c r="C660" s="81" t="s">
        <v>47</v>
      </c>
      <c r="D660" s="81" t="s">
        <v>3617</v>
      </c>
      <c r="E660" s="92">
        <v>11216</v>
      </c>
      <c r="F660" s="81" t="s">
        <v>3172</v>
      </c>
      <c r="G660" s="92" t="s">
        <v>2338</v>
      </c>
      <c r="H660" s="81" t="s">
        <v>112</v>
      </c>
      <c r="I660" s="81" t="s">
        <v>2339</v>
      </c>
      <c r="J660" s="94" t="s">
        <v>2340</v>
      </c>
      <c r="L660" s="81" t="s">
        <v>47</v>
      </c>
      <c r="M660" s="81">
        <v>21007</v>
      </c>
      <c r="N660" s="93" t="s">
        <v>2341</v>
      </c>
    </row>
    <row r="661" spans="1:14" x14ac:dyDescent="0.3">
      <c r="A661" s="91">
        <v>178897</v>
      </c>
      <c r="B661" s="81" t="s">
        <v>2342</v>
      </c>
      <c r="C661" s="81" t="s">
        <v>47</v>
      </c>
      <c r="D661" s="81" t="s">
        <v>3617</v>
      </c>
      <c r="E661" s="92">
        <v>11216</v>
      </c>
      <c r="F661" s="81" t="s">
        <v>3172</v>
      </c>
      <c r="G661" s="92" t="s">
        <v>2338</v>
      </c>
      <c r="H661" s="81" t="s">
        <v>112</v>
      </c>
      <c r="I661" s="81" t="s">
        <v>3735</v>
      </c>
      <c r="J661" s="81" t="s">
        <v>2340</v>
      </c>
      <c r="K661" s="94" t="s">
        <v>2343</v>
      </c>
      <c r="L661" s="81" t="s">
        <v>47</v>
      </c>
      <c r="M661" s="81">
        <v>33818</v>
      </c>
      <c r="N661" s="93" t="s">
        <v>431</v>
      </c>
    </row>
    <row r="662" spans="1:14" x14ac:dyDescent="0.3">
      <c r="A662" s="91">
        <v>180852</v>
      </c>
      <c r="B662" s="81" t="s">
        <v>2344</v>
      </c>
      <c r="C662" s="81" t="s">
        <v>47</v>
      </c>
      <c r="D662" s="81" t="s">
        <v>3617</v>
      </c>
      <c r="E662" s="92">
        <v>11216</v>
      </c>
      <c r="F662" s="81" t="s">
        <v>3173</v>
      </c>
      <c r="G662" s="92" t="s">
        <v>2345</v>
      </c>
      <c r="H662" s="81" t="s">
        <v>112</v>
      </c>
      <c r="I662" s="81" t="s">
        <v>2346</v>
      </c>
      <c r="J662" s="81" t="s">
        <v>2348</v>
      </c>
      <c r="K662" s="94" t="s">
        <v>2347</v>
      </c>
      <c r="L662" s="81" t="s">
        <v>47</v>
      </c>
      <c r="M662" s="81">
        <v>33445</v>
      </c>
      <c r="N662" s="93" t="s">
        <v>100</v>
      </c>
    </row>
    <row r="663" spans="1:14" x14ac:dyDescent="0.3">
      <c r="A663" s="91">
        <v>180852</v>
      </c>
      <c r="B663" s="81" t="s">
        <v>2344</v>
      </c>
      <c r="C663" s="81" t="s">
        <v>47</v>
      </c>
      <c r="D663" s="81" t="s">
        <v>3619</v>
      </c>
      <c r="E663" s="92">
        <v>12063</v>
      </c>
      <c r="F663" s="81" t="s">
        <v>3173</v>
      </c>
      <c r="G663" s="92" t="s">
        <v>2345</v>
      </c>
      <c r="H663" s="81" t="s">
        <v>112</v>
      </c>
      <c r="I663" s="81" t="s">
        <v>2346</v>
      </c>
      <c r="J663" s="81" t="s">
        <v>2348</v>
      </c>
      <c r="K663" s="94" t="s">
        <v>2347</v>
      </c>
      <c r="L663" s="81" t="s">
        <v>47</v>
      </c>
      <c r="M663" s="81">
        <v>33445</v>
      </c>
      <c r="N663" s="93" t="s">
        <v>100</v>
      </c>
    </row>
    <row r="664" spans="1:14" x14ac:dyDescent="0.3">
      <c r="A664" s="91">
        <v>383765</v>
      </c>
      <c r="B664" s="81" t="s">
        <v>2349</v>
      </c>
      <c r="C664" s="81" t="s">
        <v>93</v>
      </c>
      <c r="D664" s="81" t="s">
        <v>3617</v>
      </c>
      <c r="E664" s="92">
        <v>11216</v>
      </c>
      <c r="F664" s="81" t="s">
        <v>3174</v>
      </c>
      <c r="G664" s="92" t="s">
        <v>1234</v>
      </c>
      <c r="H664" s="81" t="s">
        <v>112</v>
      </c>
      <c r="I664" s="81" t="s">
        <v>2350</v>
      </c>
      <c r="J664" s="94"/>
      <c r="K664" s="94">
        <v>618964723</v>
      </c>
      <c r="L664" s="81" t="s">
        <v>93</v>
      </c>
      <c r="M664" s="81">
        <v>31182</v>
      </c>
      <c r="N664" s="93" t="s">
        <v>105</v>
      </c>
    </row>
    <row r="665" spans="1:14" x14ac:dyDescent="0.3">
      <c r="A665" s="91">
        <v>268223</v>
      </c>
      <c r="B665" s="81" t="s">
        <v>2351</v>
      </c>
      <c r="C665" s="81" t="s">
        <v>47</v>
      </c>
      <c r="D665" s="81" t="s">
        <v>3612</v>
      </c>
      <c r="E665" s="92">
        <v>13482</v>
      </c>
      <c r="F665" s="81" t="s">
        <v>3175</v>
      </c>
      <c r="G665" s="92" t="s">
        <v>2352</v>
      </c>
      <c r="H665" s="81" t="s">
        <v>66</v>
      </c>
      <c r="I665" s="81" t="s">
        <v>2353</v>
      </c>
      <c r="J665" s="94"/>
      <c r="K665" s="94" t="s">
        <v>2354</v>
      </c>
      <c r="L665" s="81" t="s">
        <v>47</v>
      </c>
      <c r="M665" s="81">
        <v>21697</v>
      </c>
      <c r="N665" s="93" t="s">
        <v>230</v>
      </c>
    </row>
    <row r="666" spans="1:14" x14ac:dyDescent="0.3">
      <c r="A666" s="91">
        <v>149473</v>
      </c>
      <c r="B666" s="81" t="s">
        <v>2355</v>
      </c>
      <c r="C666" s="81" t="s">
        <v>47</v>
      </c>
      <c r="D666" s="81" t="s">
        <v>3608</v>
      </c>
      <c r="E666" s="92">
        <v>10519</v>
      </c>
      <c r="F666" s="81" t="s">
        <v>3176</v>
      </c>
      <c r="G666" s="92" t="s">
        <v>1374</v>
      </c>
      <c r="H666" s="81" t="s">
        <v>187</v>
      </c>
      <c r="I666" s="81" t="s">
        <v>2356</v>
      </c>
      <c r="J666" s="81"/>
      <c r="K666" s="94" t="s">
        <v>2357</v>
      </c>
      <c r="L666" s="81" t="s">
        <v>47</v>
      </c>
      <c r="M666" s="81">
        <v>24813</v>
      </c>
      <c r="N666" s="93" t="s">
        <v>549</v>
      </c>
    </row>
    <row r="667" spans="1:14" x14ac:dyDescent="0.3">
      <c r="A667" s="91">
        <v>229903</v>
      </c>
      <c r="B667" s="81" t="s">
        <v>2358</v>
      </c>
      <c r="C667" s="81" t="s">
        <v>47</v>
      </c>
      <c r="D667" s="81" t="s">
        <v>3612</v>
      </c>
      <c r="E667" s="92">
        <v>13482</v>
      </c>
      <c r="F667" s="81" t="s">
        <v>3177</v>
      </c>
      <c r="G667" s="92" t="s">
        <v>2359</v>
      </c>
      <c r="H667" s="81" t="s">
        <v>66</v>
      </c>
      <c r="I667" s="81" t="s">
        <v>2360</v>
      </c>
      <c r="J667" s="81"/>
      <c r="K667" s="94" t="s">
        <v>2361</v>
      </c>
      <c r="L667" s="81" t="s">
        <v>47</v>
      </c>
      <c r="M667" s="81">
        <v>27458</v>
      </c>
      <c r="N667" s="93" t="s">
        <v>230</v>
      </c>
    </row>
    <row r="668" spans="1:14" x14ac:dyDescent="0.3">
      <c r="A668" s="91">
        <v>383990</v>
      </c>
      <c r="B668" s="81" t="s">
        <v>2362</v>
      </c>
      <c r="C668" s="81" t="s">
        <v>47</v>
      </c>
      <c r="D668" s="81" t="s">
        <v>3612</v>
      </c>
      <c r="E668" s="92">
        <v>13482</v>
      </c>
      <c r="F668" s="81" t="s">
        <v>3178</v>
      </c>
      <c r="G668" s="92" t="s">
        <v>2363</v>
      </c>
      <c r="H668" s="81" t="s">
        <v>66</v>
      </c>
      <c r="I668" s="81" t="s">
        <v>2364</v>
      </c>
      <c r="J668" s="94"/>
      <c r="K668" s="94">
        <v>630160330</v>
      </c>
      <c r="L668" s="81" t="s">
        <v>47</v>
      </c>
      <c r="M668" s="81">
        <v>23718</v>
      </c>
      <c r="N668" s="93" t="s">
        <v>476</v>
      </c>
    </row>
    <row r="669" spans="1:14" x14ac:dyDescent="0.3">
      <c r="A669" s="91">
        <v>161726</v>
      </c>
      <c r="B669" s="81" t="s">
        <v>2365</v>
      </c>
      <c r="C669" s="81" t="s">
        <v>93</v>
      </c>
      <c r="D669" s="81" t="s">
        <v>3620</v>
      </c>
      <c r="E669" s="92">
        <v>10510</v>
      </c>
      <c r="F669" s="81" t="s">
        <v>3179</v>
      </c>
      <c r="G669" s="92" t="s">
        <v>2366</v>
      </c>
      <c r="H669" s="81" t="s">
        <v>222</v>
      </c>
      <c r="I669" s="81" t="s">
        <v>3180</v>
      </c>
      <c r="J669" s="81" t="s">
        <v>2368</v>
      </c>
      <c r="K669" s="94" t="s">
        <v>2367</v>
      </c>
      <c r="L669" s="81" t="s">
        <v>93</v>
      </c>
      <c r="M669" s="81">
        <v>23285</v>
      </c>
      <c r="N669" s="93" t="s">
        <v>128</v>
      </c>
    </row>
    <row r="670" spans="1:14" x14ac:dyDescent="0.3">
      <c r="A670" s="91">
        <v>110926</v>
      </c>
      <c r="B670" s="81" t="s">
        <v>2369</v>
      </c>
      <c r="C670" s="81" t="s">
        <v>47</v>
      </c>
      <c r="D670" s="81" t="s">
        <v>3620</v>
      </c>
      <c r="E670" s="92">
        <v>10510</v>
      </c>
      <c r="F670" s="81" t="s">
        <v>3179</v>
      </c>
      <c r="G670" s="92" t="s">
        <v>2366</v>
      </c>
      <c r="H670" s="81" t="s">
        <v>222</v>
      </c>
      <c r="I670" s="81" t="s">
        <v>3180</v>
      </c>
      <c r="J670" s="81" t="s">
        <v>2368</v>
      </c>
      <c r="K670" s="94" t="s">
        <v>2370</v>
      </c>
      <c r="L670" s="81" t="s">
        <v>47</v>
      </c>
      <c r="M670" s="81">
        <v>20692</v>
      </c>
      <c r="N670" s="93" t="s">
        <v>88</v>
      </c>
    </row>
    <row r="671" spans="1:14" x14ac:dyDescent="0.3">
      <c r="A671" s="91">
        <v>387585</v>
      </c>
      <c r="B671" s="81" t="s">
        <v>3181</v>
      </c>
      <c r="C671" s="81" t="s">
        <v>47</v>
      </c>
      <c r="D671" s="81" t="s">
        <v>3612</v>
      </c>
      <c r="E671" s="92">
        <v>13482</v>
      </c>
      <c r="F671" s="81" t="s">
        <v>3182</v>
      </c>
      <c r="G671" s="92" t="s">
        <v>3183</v>
      </c>
      <c r="H671" s="81" t="s">
        <v>66</v>
      </c>
      <c r="I671" s="81" t="s">
        <v>3184</v>
      </c>
      <c r="J671" s="81"/>
      <c r="K671" s="94"/>
      <c r="L671" s="81" t="s">
        <v>47</v>
      </c>
      <c r="M671" s="81">
        <v>26513</v>
      </c>
      <c r="N671" s="82" t="s">
        <v>126</v>
      </c>
    </row>
    <row r="672" spans="1:14" x14ac:dyDescent="0.3">
      <c r="A672" s="91">
        <v>385888</v>
      </c>
      <c r="B672" s="81" t="s">
        <v>2371</v>
      </c>
      <c r="C672" s="81" t="s">
        <v>47</v>
      </c>
      <c r="D672" s="81" t="s">
        <v>3619</v>
      </c>
      <c r="E672" s="92">
        <v>12063</v>
      </c>
      <c r="F672" s="81" t="s">
        <v>3185</v>
      </c>
      <c r="G672" s="92" t="s">
        <v>2372</v>
      </c>
      <c r="H672" s="81" t="s">
        <v>112</v>
      </c>
      <c r="I672" s="81" t="s">
        <v>2373</v>
      </c>
      <c r="J672" s="81"/>
      <c r="K672" s="94" t="s">
        <v>2374</v>
      </c>
      <c r="L672" s="81" t="s">
        <v>47</v>
      </c>
      <c r="M672" s="81">
        <v>25960</v>
      </c>
      <c r="N672" s="93" t="s">
        <v>295</v>
      </c>
    </row>
    <row r="673" spans="1:14" x14ac:dyDescent="0.3">
      <c r="A673" s="91">
        <v>138849</v>
      </c>
      <c r="B673" s="81" t="s">
        <v>3604</v>
      </c>
      <c r="C673" s="81" t="s">
        <v>47</v>
      </c>
      <c r="D673" s="81" t="s">
        <v>3617</v>
      </c>
      <c r="E673" s="92">
        <v>11216</v>
      </c>
      <c r="F673" s="81" t="s">
        <v>3186</v>
      </c>
      <c r="G673" s="92" t="s">
        <v>2376</v>
      </c>
      <c r="H673" s="81" t="s">
        <v>112</v>
      </c>
      <c r="I673" s="81" t="s">
        <v>2377</v>
      </c>
      <c r="J673" s="94" t="s">
        <v>2379</v>
      </c>
      <c r="K673" s="94" t="s">
        <v>2378</v>
      </c>
      <c r="L673" s="81" t="s">
        <v>47</v>
      </c>
      <c r="M673" s="81">
        <v>22513</v>
      </c>
      <c r="N673" s="93" t="s">
        <v>2380</v>
      </c>
    </row>
    <row r="674" spans="1:14" x14ac:dyDescent="0.3">
      <c r="A674" s="91">
        <v>226565</v>
      </c>
      <c r="B674" s="81" t="s">
        <v>2381</v>
      </c>
      <c r="C674" s="81" t="s">
        <v>47</v>
      </c>
      <c r="D674" s="81" t="s">
        <v>3617</v>
      </c>
      <c r="E674" s="92">
        <v>11216</v>
      </c>
      <c r="F674" s="81" t="s">
        <v>2697</v>
      </c>
      <c r="G674" s="92" t="s">
        <v>624</v>
      </c>
      <c r="H674" s="81" t="s">
        <v>112</v>
      </c>
      <c r="I674" s="81" t="s">
        <v>2382</v>
      </c>
      <c r="J674" s="81" t="s">
        <v>627</v>
      </c>
      <c r="K674" s="94"/>
      <c r="L674" s="81" t="s">
        <v>47</v>
      </c>
      <c r="M674" s="81">
        <v>23003</v>
      </c>
      <c r="N674" s="93" t="s">
        <v>2383</v>
      </c>
    </row>
    <row r="675" spans="1:14" x14ac:dyDescent="0.3">
      <c r="A675" s="91">
        <v>148685</v>
      </c>
      <c r="B675" s="81" t="s">
        <v>2384</v>
      </c>
      <c r="C675" s="81" t="s">
        <v>47</v>
      </c>
      <c r="D675" s="81" t="s">
        <v>3616</v>
      </c>
      <c r="E675" s="92">
        <v>10517</v>
      </c>
      <c r="F675" s="81" t="s">
        <v>3187</v>
      </c>
      <c r="G675" s="92" t="s">
        <v>2385</v>
      </c>
      <c r="H675" s="81" t="s">
        <v>187</v>
      </c>
      <c r="I675" s="81" t="s">
        <v>2386</v>
      </c>
      <c r="J675" s="94" t="s">
        <v>2388</v>
      </c>
      <c r="K675" s="94" t="s">
        <v>2387</v>
      </c>
      <c r="L675" s="81" t="s">
        <v>47</v>
      </c>
      <c r="M675" s="81">
        <v>24031</v>
      </c>
      <c r="N675" s="93" t="s">
        <v>81</v>
      </c>
    </row>
    <row r="676" spans="1:14" x14ac:dyDescent="0.3">
      <c r="A676" s="91">
        <v>161766</v>
      </c>
      <c r="B676" s="81" t="s">
        <v>2389</v>
      </c>
      <c r="C676" s="81" t="s">
        <v>47</v>
      </c>
      <c r="D676" s="81" t="s">
        <v>3614</v>
      </c>
      <c r="E676" s="92">
        <v>10443</v>
      </c>
      <c r="F676" s="81" t="s">
        <v>3188</v>
      </c>
      <c r="G676" s="92" t="s">
        <v>2390</v>
      </c>
      <c r="H676" s="81" t="s">
        <v>85</v>
      </c>
      <c r="I676" s="81" t="s">
        <v>2391</v>
      </c>
      <c r="J676" s="81"/>
      <c r="K676" s="94">
        <v>630591530</v>
      </c>
      <c r="L676" s="81" t="s">
        <v>47</v>
      </c>
      <c r="M676" s="81">
        <v>27547</v>
      </c>
      <c r="N676" s="93" t="s">
        <v>549</v>
      </c>
    </row>
    <row r="677" spans="1:14" x14ac:dyDescent="0.3">
      <c r="A677" s="91">
        <v>146336</v>
      </c>
      <c r="B677" s="81" t="s">
        <v>2392</v>
      </c>
      <c r="C677" s="81" t="s">
        <v>47</v>
      </c>
      <c r="D677" s="81" t="s">
        <v>3299</v>
      </c>
      <c r="E677" s="92">
        <v>10435</v>
      </c>
      <c r="F677" s="81" t="s">
        <v>3189</v>
      </c>
      <c r="G677" s="92" t="s">
        <v>2393</v>
      </c>
      <c r="H677" s="81" t="s">
        <v>80</v>
      </c>
      <c r="I677" s="81" t="s">
        <v>2394</v>
      </c>
      <c r="J677" s="94" t="s">
        <v>2396</v>
      </c>
      <c r="K677" s="94" t="s">
        <v>2395</v>
      </c>
      <c r="L677" s="81" t="s">
        <v>47</v>
      </c>
      <c r="M677" s="81">
        <v>21648</v>
      </c>
      <c r="N677" s="93" t="s">
        <v>70</v>
      </c>
    </row>
    <row r="678" spans="1:14" x14ac:dyDescent="0.3">
      <c r="A678" s="96">
        <v>137810</v>
      </c>
      <c r="B678" s="97" t="s">
        <v>2397</v>
      </c>
      <c r="C678" s="97" t="s">
        <v>47</v>
      </c>
      <c r="D678" s="97" t="s">
        <v>3610</v>
      </c>
      <c r="E678" s="98">
        <v>12816</v>
      </c>
      <c r="F678" s="97" t="s">
        <v>3190</v>
      </c>
      <c r="G678" s="98" t="s">
        <v>2398</v>
      </c>
      <c r="H678" s="97" t="s">
        <v>52</v>
      </c>
      <c r="I678" s="97" t="s">
        <v>2399</v>
      </c>
      <c r="J678" s="102"/>
      <c r="K678" s="94" t="s">
        <v>2400</v>
      </c>
      <c r="L678" s="97" t="s">
        <v>47</v>
      </c>
      <c r="M678" s="97">
        <v>22823</v>
      </c>
      <c r="N678" s="99" t="s">
        <v>855</v>
      </c>
    </row>
    <row r="679" spans="1:14" x14ac:dyDescent="0.3">
      <c r="A679">
        <v>140494</v>
      </c>
      <c r="B679" t="s">
        <v>2401</v>
      </c>
      <c r="C679" t="s">
        <v>93</v>
      </c>
      <c r="D679" t="s">
        <v>3633</v>
      </c>
      <c r="E679" s="2">
        <v>10521</v>
      </c>
      <c r="F679" t="s">
        <v>2983</v>
      </c>
      <c r="G679" s="2" t="s">
        <v>1679</v>
      </c>
      <c r="H679" t="s">
        <v>226</v>
      </c>
      <c r="I679" t="s">
        <v>2402</v>
      </c>
      <c r="K679" s="89" t="s">
        <v>2403</v>
      </c>
      <c r="L679" t="s">
        <v>93</v>
      </c>
      <c r="M679">
        <v>20468</v>
      </c>
      <c r="N679" s="32" t="s">
        <v>2404</v>
      </c>
    </row>
    <row r="680" spans="1:14" x14ac:dyDescent="0.3">
      <c r="A680">
        <v>145448</v>
      </c>
      <c r="B680" t="s">
        <v>2405</v>
      </c>
      <c r="C680" t="s">
        <v>47</v>
      </c>
      <c r="D680" t="s">
        <v>3633</v>
      </c>
      <c r="E680" s="2">
        <v>10521</v>
      </c>
      <c r="F680" t="s">
        <v>3191</v>
      </c>
      <c r="G680" s="2" t="s">
        <v>1193</v>
      </c>
      <c r="H680" t="s">
        <v>2071</v>
      </c>
      <c r="I680" t="s">
        <v>2406</v>
      </c>
      <c r="J680" s="89"/>
      <c r="K680" s="89" t="s">
        <v>2407</v>
      </c>
      <c r="L680" t="s">
        <v>47</v>
      </c>
      <c r="M680">
        <v>25871</v>
      </c>
      <c r="N680" s="32" t="s">
        <v>460</v>
      </c>
    </row>
    <row r="681" spans="1:14" x14ac:dyDescent="0.3">
      <c r="A681">
        <v>179060</v>
      </c>
      <c r="B681" t="s">
        <v>2408</v>
      </c>
      <c r="C681" t="s">
        <v>47</v>
      </c>
      <c r="D681" t="s">
        <v>3616</v>
      </c>
      <c r="E681" s="2">
        <v>10517</v>
      </c>
      <c r="F681" t="s">
        <v>3192</v>
      </c>
      <c r="G681" s="2" t="s">
        <v>2409</v>
      </c>
      <c r="H681" t="s">
        <v>181</v>
      </c>
      <c r="I681" t="s">
        <v>2410</v>
      </c>
      <c r="J681" s="89"/>
      <c r="K681" s="89">
        <v>653690600</v>
      </c>
      <c r="L681" t="s">
        <v>47</v>
      </c>
      <c r="M681">
        <v>22534</v>
      </c>
      <c r="N681" s="32" t="s">
        <v>219</v>
      </c>
    </row>
    <row r="682" spans="1:14" x14ac:dyDescent="0.3">
      <c r="A682">
        <v>179060</v>
      </c>
      <c r="B682" t="s">
        <v>2408</v>
      </c>
      <c r="C682" t="s">
        <v>47</v>
      </c>
      <c r="D682" t="s">
        <v>3624</v>
      </c>
      <c r="E682" s="2">
        <v>15749</v>
      </c>
      <c r="F682" t="s">
        <v>3192</v>
      </c>
      <c r="G682" s="2" t="s">
        <v>2409</v>
      </c>
      <c r="H682" t="s">
        <v>181</v>
      </c>
      <c r="I682" t="s">
        <v>2410</v>
      </c>
      <c r="J682" s="89"/>
      <c r="K682" s="89">
        <v>653690600</v>
      </c>
      <c r="L682" t="s">
        <v>47</v>
      </c>
      <c r="M682">
        <v>22534</v>
      </c>
      <c r="N682" s="32" t="s">
        <v>219</v>
      </c>
    </row>
    <row r="683" spans="1:14" x14ac:dyDescent="0.3">
      <c r="A683">
        <v>102629</v>
      </c>
      <c r="B683" t="s">
        <v>2411</v>
      </c>
      <c r="C683" t="s">
        <v>47</v>
      </c>
      <c r="D683" t="s">
        <v>3620</v>
      </c>
      <c r="E683" s="2">
        <v>10510</v>
      </c>
      <c r="F683" t="s">
        <v>3193</v>
      </c>
      <c r="G683" s="2" t="s">
        <v>2412</v>
      </c>
      <c r="H683" t="s">
        <v>222</v>
      </c>
      <c r="I683" t="s">
        <v>2413</v>
      </c>
      <c r="K683" s="89">
        <v>618052787</v>
      </c>
      <c r="L683" t="s">
        <v>47</v>
      </c>
      <c r="M683">
        <v>26249</v>
      </c>
      <c r="N683" s="32" t="s">
        <v>381</v>
      </c>
    </row>
    <row r="684" spans="1:14" x14ac:dyDescent="0.3">
      <c r="A684">
        <v>224760</v>
      </c>
      <c r="B684" t="s">
        <v>2415</v>
      </c>
      <c r="C684" t="s">
        <v>93</v>
      </c>
      <c r="D684" t="s">
        <v>3268</v>
      </c>
      <c r="E684" s="2">
        <v>10438</v>
      </c>
      <c r="F684" t="s">
        <v>3194</v>
      </c>
      <c r="G684" s="2" t="s">
        <v>2416</v>
      </c>
      <c r="H684" t="s">
        <v>177</v>
      </c>
      <c r="I684" t="s">
        <v>1983</v>
      </c>
      <c r="J684" t="s">
        <v>2417</v>
      </c>
      <c r="L684" t="s">
        <v>93</v>
      </c>
      <c r="M684">
        <v>15874</v>
      </c>
      <c r="N684" s="32" t="s">
        <v>2418</v>
      </c>
    </row>
    <row r="685" spans="1:14" x14ac:dyDescent="0.3">
      <c r="A685">
        <v>167551</v>
      </c>
      <c r="B685" t="s">
        <v>2419</v>
      </c>
      <c r="C685" t="s">
        <v>93</v>
      </c>
      <c r="D685" t="s">
        <v>3620</v>
      </c>
      <c r="E685" s="2">
        <v>10510</v>
      </c>
      <c r="F685" t="s">
        <v>3195</v>
      </c>
      <c r="G685" s="2" t="s">
        <v>229</v>
      </c>
      <c r="H685" t="s">
        <v>222</v>
      </c>
      <c r="I685" t="s">
        <v>2420</v>
      </c>
      <c r="J685" t="s">
        <v>2422</v>
      </c>
      <c r="K685" s="89" t="s">
        <v>2421</v>
      </c>
      <c r="L685" t="s">
        <v>93</v>
      </c>
      <c r="M685">
        <v>20303</v>
      </c>
      <c r="N685" s="32" t="s">
        <v>128</v>
      </c>
    </row>
    <row r="686" spans="1:14" x14ac:dyDescent="0.3">
      <c r="A686">
        <v>111055</v>
      </c>
      <c r="B686" t="s">
        <v>3196</v>
      </c>
      <c r="C686" t="s">
        <v>47</v>
      </c>
      <c r="D686" t="s">
        <v>3620</v>
      </c>
      <c r="E686" s="2">
        <v>10510</v>
      </c>
      <c r="F686" t="s">
        <v>3736</v>
      </c>
      <c r="G686" s="2" t="s">
        <v>229</v>
      </c>
      <c r="H686" t="s">
        <v>222</v>
      </c>
      <c r="I686" t="s">
        <v>3197</v>
      </c>
      <c r="J686" t="s">
        <v>3199</v>
      </c>
      <c r="K686" s="89" t="s">
        <v>3198</v>
      </c>
      <c r="L686" t="s">
        <v>47</v>
      </c>
      <c r="M686">
        <v>19857</v>
      </c>
      <c r="N686" s="32" t="s">
        <v>244</v>
      </c>
    </row>
    <row r="687" spans="1:14" x14ac:dyDescent="0.3">
      <c r="A687">
        <v>178593</v>
      </c>
      <c r="B687" t="s">
        <v>2423</v>
      </c>
      <c r="C687" t="s">
        <v>47</v>
      </c>
      <c r="D687" t="s">
        <v>3617</v>
      </c>
      <c r="E687" s="2">
        <v>11216</v>
      </c>
      <c r="F687" t="s">
        <v>3200</v>
      </c>
      <c r="G687" s="2" t="s">
        <v>2424</v>
      </c>
      <c r="H687" t="s">
        <v>112</v>
      </c>
      <c r="I687" t="s">
        <v>2425</v>
      </c>
      <c r="K687" s="89" t="s">
        <v>2426</v>
      </c>
      <c r="L687" t="s">
        <v>47</v>
      </c>
      <c r="M687">
        <v>23383</v>
      </c>
      <c r="N687" s="32" t="s">
        <v>2427</v>
      </c>
    </row>
    <row r="688" spans="1:14" x14ac:dyDescent="0.3">
      <c r="A688">
        <v>202563</v>
      </c>
      <c r="B688" t="s">
        <v>2428</v>
      </c>
      <c r="C688" t="s">
        <v>47</v>
      </c>
      <c r="D688" t="s">
        <v>3633</v>
      </c>
      <c r="E688" s="2">
        <v>10521</v>
      </c>
      <c r="F688" t="s">
        <v>3201</v>
      </c>
      <c r="G688" s="2" t="s">
        <v>266</v>
      </c>
      <c r="H688" t="s">
        <v>260</v>
      </c>
      <c r="I688" t="s">
        <v>2429</v>
      </c>
      <c r="J688" t="s">
        <v>2431</v>
      </c>
      <c r="K688" s="89" t="s">
        <v>2430</v>
      </c>
      <c r="L688" t="s">
        <v>47</v>
      </c>
      <c r="M688">
        <v>20015</v>
      </c>
      <c r="N688" s="32" t="s">
        <v>81</v>
      </c>
    </row>
    <row r="689" spans="1:14" x14ac:dyDescent="0.3">
      <c r="A689">
        <v>205559</v>
      </c>
      <c r="B689" t="s">
        <v>2432</v>
      </c>
      <c r="C689" t="s">
        <v>47</v>
      </c>
      <c r="D689" t="s">
        <v>3614</v>
      </c>
      <c r="E689" s="2">
        <v>10443</v>
      </c>
      <c r="F689" t="s">
        <v>3202</v>
      </c>
      <c r="G689" s="2" t="s">
        <v>2433</v>
      </c>
      <c r="H689" t="s">
        <v>560</v>
      </c>
      <c r="I689" t="s">
        <v>2434</v>
      </c>
      <c r="J689" s="89" t="s">
        <v>2436</v>
      </c>
      <c r="K689" s="89" t="s">
        <v>2435</v>
      </c>
      <c r="L689" t="s">
        <v>47</v>
      </c>
      <c r="M689">
        <v>24022</v>
      </c>
      <c r="N689" s="32" t="s">
        <v>2437</v>
      </c>
    </row>
    <row r="690" spans="1:14" x14ac:dyDescent="0.3">
      <c r="A690">
        <v>224260</v>
      </c>
      <c r="B690" t="s">
        <v>2438</v>
      </c>
      <c r="C690" t="s">
        <v>47</v>
      </c>
      <c r="D690" t="s">
        <v>3653</v>
      </c>
      <c r="E690" s="2">
        <v>10446</v>
      </c>
      <c r="F690" t="s">
        <v>3737</v>
      </c>
      <c r="G690" s="2" t="s">
        <v>2439</v>
      </c>
      <c r="H690" t="s">
        <v>85</v>
      </c>
      <c r="I690" t="s">
        <v>2440</v>
      </c>
      <c r="J690" t="s">
        <v>2441</v>
      </c>
      <c r="L690" t="s">
        <v>47</v>
      </c>
      <c r="M690">
        <v>21883</v>
      </c>
      <c r="N690" s="32" t="s">
        <v>2442</v>
      </c>
    </row>
    <row r="691" spans="1:14" x14ac:dyDescent="0.3">
      <c r="A691">
        <v>216795</v>
      </c>
      <c r="B691" t="s">
        <v>2443</v>
      </c>
      <c r="C691" t="s">
        <v>93</v>
      </c>
      <c r="D691" t="s">
        <v>3632</v>
      </c>
      <c r="E691" s="2">
        <v>10455</v>
      </c>
      <c r="F691" t="s">
        <v>2929</v>
      </c>
      <c r="G691" s="2" t="s">
        <v>1509</v>
      </c>
      <c r="H691" t="s">
        <v>260</v>
      </c>
      <c r="I691" t="s">
        <v>2444</v>
      </c>
      <c r="J691" s="89"/>
      <c r="K691" s="89">
        <v>681727147</v>
      </c>
      <c r="L691" t="s">
        <v>93</v>
      </c>
      <c r="M691">
        <v>23325</v>
      </c>
      <c r="N691" s="32" t="s">
        <v>644</v>
      </c>
    </row>
    <row r="692" spans="1:14" x14ac:dyDescent="0.3">
      <c r="A692">
        <v>273357</v>
      </c>
      <c r="B692" t="s">
        <v>2445</v>
      </c>
      <c r="C692" t="s">
        <v>47</v>
      </c>
      <c r="D692" t="s">
        <v>3624</v>
      </c>
      <c r="E692" s="2">
        <v>15749</v>
      </c>
      <c r="F692" t="s">
        <v>3203</v>
      </c>
      <c r="G692" s="2" t="s">
        <v>961</v>
      </c>
      <c r="H692" t="s">
        <v>187</v>
      </c>
      <c r="I692" t="s">
        <v>2446</v>
      </c>
      <c r="J692" s="89"/>
      <c r="K692" s="89" t="s">
        <v>2447</v>
      </c>
      <c r="L692" t="s">
        <v>47</v>
      </c>
      <c r="M692">
        <v>33142</v>
      </c>
      <c r="N692" s="32" t="s">
        <v>128</v>
      </c>
    </row>
    <row r="693" spans="1:14" x14ac:dyDescent="0.3">
      <c r="A693">
        <v>129199</v>
      </c>
      <c r="B693" t="s">
        <v>2448</v>
      </c>
      <c r="C693" t="s">
        <v>47</v>
      </c>
      <c r="D693" t="s">
        <v>3616</v>
      </c>
      <c r="E693" s="2">
        <v>10517</v>
      </c>
      <c r="F693" t="s">
        <v>3204</v>
      </c>
      <c r="G693" s="2" t="s">
        <v>2449</v>
      </c>
      <c r="H693" t="s">
        <v>187</v>
      </c>
      <c r="I693" t="s">
        <v>2450</v>
      </c>
      <c r="J693" s="89"/>
      <c r="K693" s="89" t="s">
        <v>2451</v>
      </c>
      <c r="L693" t="s">
        <v>47</v>
      </c>
      <c r="M693">
        <v>22162</v>
      </c>
      <c r="N693" s="32" t="s">
        <v>70</v>
      </c>
    </row>
    <row r="694" spans="1:14" x14ac:dyDescent="0.3">
      <c r="A694">
        <v>129199</v>
      </c>
      <c r="B694" t="s">
        <v>2448</v>
      </c>
      <c r="C694" t="s">
        <v>47</v>
      </c>
      <c r="D694" t="s">
        <v>3624</v>
      </c>
      <c r="E694" s="2">
        <v>15749</v>
      </c>
      <c r="F694" t="s">
        <v>3204</v>
      </c>
      <c r="G694" s="2" t="s">
        <v>2449</v>
      </c>
      <c r="H694" t="s">
        <v>187</v>
      </c>
      <c r="I694" t="s">
        <v>2450</v>
      </c>
      <c r="K694" s="89" t="s">
        <v>2451</v>
      </c>
      <c r="L694" t="s">
        <v>47</v>
      </c>
      <c r="M694">
        <v>22162</v>
      </c>
      <c r="N694" s="32" t="s">
        <v>70</v>
      </c>
    </row>
    <row r="695" spans="1:14" x14ac:dyDescent="0.3">
      <c r="A695">
        <v>264090</v>
      </c>
      <c r="B695" t="s">
        <v>2452</v>
      </c>
      <c r="C695" t="s">
        <v>47</v>
      </c>
      <c r="D695" t="s">
        <v>3268</v>
      </c>
      <c r="E695" s="2">
        <v>10438</v>
      </c>
      <c r="F695" t="s">
        <v>3738</v>
      </c>
      <c r="G695" s="2" t="s">
        <v>2453</v>
      </c>
      <c r="H695" t="s">
        <v>560</v>
      </c>
      <c r="I695" t="s">
        <v>2454</v>
      </c>
      <c r="J695" s="89" t="s">
        <v>2456</v>
      </c>
      <c r="K695" s="89" t="s">
        <v>2455</v>
      </c>
      <c r="L695" t="s">
        <v>47</v>
      </c>
      <c r="M695">
        <v>17554</v>
      </c>
      <c r="N695" s="32" t="s">
        <v>81</v>
      </c>
    </row>
    <row r="696" spans="1:14" x14ac:dyDescent="0.3">
      <c r="A696">
        <v>218036</v>
      </c>
      <c r="B696" t="s">
        <v>2457</v>
      </c>
      <c r="C696" t="s">
        <v>47</v>
      </c>
      <c r="D696" t="s">
        <v>3615</v>
      </c>
      <c r="E696" s="2">
        <v>10512</v>
      </c>
      <c r="F696" t="s">
        <v>3205</v>
      </c>
      <c r="G696" s="2" t="s">
        <v>2458</v>
      </c>
      <c r="H696" t="s">
        <v>340</v>
      </c>
      <c r="I696" t="s">
        <v>2459</v>
      </c>
      <c r="J696" t="s">
        <v>2461</v>
      </c>
      <c r="K696" s="89" t="s">
        <v>2460</v>
      </c>
      <c r="L696" t="s">
        <v>47</v>
      </c>
      <c r="M696">
        <v>22873</v>
      </c>
      <c r="N696" s="32" t="s">
        <v>81</v>
      </c>
    </row>
    <row r="697" spans="1:14" x14ac:dyDescent="0.3">
      <c r="A697">
        <v>230144</v>
      </c>
      <c r="B697" t="s">
        <v>3206</v>
      </c>
      <c r="C697" t="s">
        <v>47</v>
      </c>
      <c r="D697" t="s">
        <v>3633</v>
      </c>
      <c r="E697" s="2">
        <v>10521</v>
      </c>
      <c r="F697" t="s">
        <v>3207</v>
      </c>
      <c r="G697" s="2" t="s">
        <v>3208</v>
      </c>
      <c r="H697" t="s">
        <v>1620</v>
      </c>
      <c r="I697" t="s">
        <v>3209</v>
      </c>
      <c r="K697" s="89" t="s">
        <v>3210</v>
      </c>
      <c r="L697" t="s">
        <v>47</v>
      </c>
      <c r="M697">
        <v>20467</v>
      </c>
      <c r="N697" s="32" t="s">
        <v>3211</v>
      </c>
    </row>
    <row r="698" spans="1:14" x14ac:dyDescent="0.3">
      <c r="A698">
        <v>265284</v>
      </c>
      <c r="B698" t="s">
        <v>2462</v>
      </c>
      <c r="C698" t="s">
        <v>47</v>
      </c>
      <c r="D698" t="s">
        <v>3612</v>
      </c>
      <c r="E698" s="2">
        <v>13482</v>
      </c>
      <c r="F698" t="s">
        <v>3212</v>
      </c>
      <c r="G698" s="2" t="s">
        <v>2463</v>
      </c>
      <c r="H698" t="s">
        <v>1277</v>
      </c>
      <c r="I698" t="s">
        <v>2464</v>
      </c>
      <c r="J698" s="89"/>
      <c r="K698" s="89">
        <v>638488589</v>
      </c>
      <c r="L698" t="s">
        <v>47</v>
      </c>
      <c r="M698">
        <v>23222</v>
      </c>
      <c r="N698" s="32" t="s">
        <v>244</v>
      </c>
    </row>
    <row r="699" spans="1:14" x14ac:dyDescent="0.3">
      <c r="A699">
        <v>149475</v>
      </c>
      <c r="B699" t="s">
        <v>2465</v>
      </c>
      <c r="C699" t="s">
        <v>47</v>
      </c>
      <c r="D699" t="s">
        <v>3608</v>
      </c>
      <c r="E699" s="2">
        <v>10519</v>
      </c>
      <c r="F699" t="s">
        <v>3213</v>
      </c>
      <c r="G699" s="2" t="s">
        <v>2160</v>
      </c>
      <c r="H699" t="s">
        <v>187</v>
      </c>
      <c r="I699" t="s">
        <v>2466</v>
      </c>
      <c r="J699" t="s">
        <v>2468</v>
      </c>
      <c r="K699" s="89" t="s">
        <v>2467</v>
      </c>
      <c r="L699" t="s">
        <v>47</v>
      </c>
      <c r="M699">
        <v>17262</v>
      </c>
      <c r="N699" s="32" t="s">
        <v>2469</v>
      </c>
    </row>
    <row r="700" spans="1:14" x14ac:dyDescent="0.3">
      <c r="A700">
        <v>385960</v>
      </c>
      <c r="B700" t="s">
        <v>2470</v>
      </c>
      <c r="C700" t="s">
        <v>47</v>
      </c>
      <c r="D700" t="s">
        <v>3614</v>
      </c>
      <c r="E700" s="2">
        <v>10443</v>
      </c>
      <c r="F700" t="s">
        <v>3214</v>
      </c>
      <c r="G700" s="2" t="s">
        <v>2471</v>
      </c>
      <c r="H700" t="s">
        <v>85</v>
      </c>
      <c r="I700" t="s">
        <v>2472</v>
      </c>
      <c r="J700" s="89"/>
      <c r="K700" s="89">
        <v>657554513</v>
      </c>
      <c r="L700" t="s">
        <v>47</v>
      </c>
      <c r="M700">
        <v>34557</v>
      </c>
      <c r="N700" s="32" t="s">
        <v>942</v>
      </c>
    </row>
    <row r="701" spans="1:14" x14ac:dyDescent="0.3">
      <c r="A701">
        <v>110712</v>
      </c>
      <c r="B701" t="s">
        <v>2473</v>
      </c>
      <c r="C701" t="s">
        <v>47</v>
      </c>
      <c r="D701" t="s">
        <v>3620</v>
      </c>
      <c r="E701" s="2">
        <v>10510</v>
      </c>
      <c r="F701" t="s">
        <v>3215</v>
      </c>
      <c r="G701" s="2" t="s">
        <v>2474</v>
      </c>
      <c r="H701" t="s">
        <v>222</v>
      </c>
      <c r="I701" t="s">
        <v>2475</v>
      </c>
      <c r="J701" t="s">
        <v>2476</v>
      </c>
      <c r="L701" t="s">
        <v>47</v>
      </c>
      <c r="M701">
        <v>21746</v>
      </c>
      <c r="N701" s="32" t="s">
        <v>470</v>
      </c>
    </row>
    <row r="702" spans="1:14" x14ac:dyDescent="0.3">
      <c r="A702">
        <v>157803</v>
      </c>
      <c r="B702" t="s">
        <v>2477</v>
      </c>
      <c r="C702" t="s">
        <v>47</v>
      </c>
      <c r="D702" t="s">
        <v>185</v>
      </c>
      <c r="E702" s="2">
        <v>10576</v>
      </c>
      <c r="F702" t="s">
        <v>3216</v>
      </c>
      <c r="G702" s="2" t="s">
        <v>474</v>
      </c>
      <c r="H702" t="s">
        <v>187</v>
      </c>
      <c r="I702" t="s">
        <v>2478</v>
      </c>
      <c r="K702" s="89" t="s">
        <v>2479</v>
      </c>
      <c r="L702" t="s">
        <v>47</v>
      </c>
      <c r="M702">
        <v>30211</v>
      </c>
      <c r="N702" s="32" t="s">
        <v>166</v>
      </c>
    </row>
    <row r="703" spans="1:14" x14ac:dyDescent="0.3">
      <c r="A703">
        <v>110026</v>
      </c>
      <c r="B703" t="s">
        <v>2480</v>
      </c>
      <c r="C703" t="s">
        <v>47</v>
      </c>
      <c r="D703" t="s">
        <v>3268</v>
      </c>
      <c r="E703" s="2">
        <v>10438</v>
      </c>
      <c r="F703" t="s">
        <v>3217</v>
      </c>
      <c r="G703" s="2" t="s">
        <v>2481</v>
      </c>
      <c r="H703" t="s">
        <v>1966</v>
      </c>
      <c r="I703" t="s">
        <v>2482</v>
      </c>
      <c r="K703" s="89" t="s">
        <v>2483</v>
      </c>
      <c r="L703" t="s">
        <v>47</v>
      </c>
      <c r="M703">
        <v>20525</v>
      </c>
      <c r="N703" s="32" t="s">
        <v>2484</v>
      </c>
    </row>
    <row r="704" spans="1:14" x14ac:dyDescent="0.3">
      <c r="A704">
        <v>112725</v>
      </c>
      <c r="B704" t="s">
        <v>2485</v>
      </c>
      <c r="C704" t="s">
        <v>47</v>
      </c>
      <c r="D704" t="s">
        <v>3610</v>
      </c>
      <c r="E704" s="2">
        <v>12816</v>
      </c>
      <c r="F704" t="s">
        <v>3218</v>
      </c>
      <c r="G704" s="2" t="s">
        <v>2486</v>
      </c>
      <c r="H704" t="s">
        <v>52</v>
      </c>
      <c r="I704" t="s">
        <v>1160</v>
      </c>
      <c r="J704" s="89" t="s">
        <v>2487</v>
      </c>
      <c r="L704" t="s">
        <v>47</v>
      </c>
      <c r="M704">
        <v>21059</v>
      </c>
      <c r="N704" s="32" t="s">
        <v>81</v>
      </c>
    </row>
  </sheetData>
  <phoneticPr fontId="4" type="noConversion"/>
  <hyperlinks>
    <hyperlink ref="I628" r:id="rId1" display="koen_westendorp@hotmail.com" xr:uid="{B0DB1981-3B75-4619-8FD3-DB1219E0943D}"/>
  </hyperlinks>
  <pageMargins left="0.7" right="0.7" top="0.75" bottom="0.75" header="0.3" footer="0.3"/>
  <pageSetup paperSize="9" orientation="portrait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8D769-10BF-42B6-9CC5-4AC393067B12}">
  <dimension ref="A1:N698"/>
  <sheetViews>
    <sheetView topLeftCell="A148" workbookViewId="0">
      <selection activeCell="C162" sqref="C162"/>
    </sheetView>
  </sheetViews>
  <sheetFormatPr defaultRowHeight="14.4" x14ac:dyDescent="0.3"/>
  <cols>
    <col min="1" max="1" width="8.5546875" bestFit="1" customWidth="1"/>
    <col min="2" max="2" width="24.33203125" bestFit="1" customWidth="1"/>
    <col min="3" max="3" width="20.33203125" bestFit="1" customWidth="1"/>
    <col min="4" max="4" width="6" style="2" bestFit="1" customWidth="1"/>
    <col min="5" max="5" width="28.109375" bestFit="1" customWidth="1"/>
    <col min="6" max="6" width="8.77734375" style="2" bestFit="1" customWidth="1"/>
    <col min="7" max="7" width="19.21875" bestFit="1" customWidth="1"/>
    <col min="8" max="8" width="32.33203125" bestFit="1" customWidth="1"/>
    <col min="9" max="9" width="15.77734375" bestFit="1" customWidth="1"/>
    <col min="10" max="10" width="11.88671875" style="89" bestFit="1" customWidth="1"/>
    <col min="11" max="11" width="4.88671875" bestFit="1" customWidth="1"/>
    <col min="12" max="12" width="8.77734375" bestFit="1" customWidth="1"/>
    <col min="13" max="13" width="6" bestFit="1" customWidth="1"/>
    <col min="14" max="14" width="10.33203125" bestFit="1" customWidth="1"/>
    <col min="16" max="16" width="5.21875" bestFit="1" customWidth="1"/>
  </cols>
  <sheetData>
    <row r="1" spans="1:14" x14ac:dyDescent="0.3">
      <c r="A1" s="76" t="s">
        <v>34</v>
      </c>
      <c r="B1" s="77" t="s">
        <v>35</v>
      </c>
      <c r="C1" s="77" t="s">
        <v>2532</v>
      </c>
      <c r="D1" s="78" t="s">
        <v>36</v>
      </c>
      <c r="E1" s="77" t="s">
        <v>37</v>
      </c>
      <c r="F1" s="77" t="s">
        <v>38</v>
      </c>
      <c r="G1" s="77" t="s">
        <v>2541</v>
      </c>
      <c r="H1" s="79" t="s">
        <v>39</v>
      </c>
      <c r="I1" s="80" t="s">
        <v>40</v>
      </c>
      <c r="J1" s="80" t="s">
        <v>3238</v>
      </c>
      <c r="K1" s="77"/>
      <c r="L1" s="81" t="s">
        <v>41</v>
      </c>
      <c r="M1" s="81"/>
      <c r="N1" s="82"/>
    </row>
    <row r="2" spans="1:14" x14ac:dyDescent="0.3">
      <c r="A2" s="83">
        <v>178855</v>
      </c>
      <c r="B2" s="83" t="s">
        <v>3239</v>
      </c>
      <c r="C2" s="83" t="s">
        <v>3608</v>
      </c>
      <c r="D2" s="84">
        <v>10519</v>
      </c>
      <c r="E2" s="83" t="s">
        <v>3240</v>
      </c>
      <c r="F2" s="84" t="s">
        <v>3241</v>
      </c>
      <c r="G2" s="83" t="s">
        <v>187</v>
      </c>
      <c r="H2" s="83" t="s">
        <v>3242</v>
      </c>
      <c r="I2" s="85" t="s">
        <v>3243</v>
      </c>
      <c r="J2" s="85"/>
      <c r="K2" s="83" t="s">
        <v>3244</v>
      </c>
      <c r="L2" t="s">
        <v>47</v>
      </c>
      <c r="M2">
        <v>14616</v>
      </c>
      <c r="N2" s="32" t="s">
        <v>3245</v>
      </c>
    </row>
    <row r="3" spans="1:14" x14ac:dyDescent="0.3">
      <c r="A3" s="86">
        <v>271984</v>
      </c>
      <c r="B3" s="87" t="s">
        <v>42</v>
      </c>
      <c r="C3" s="87" t="s">
        <v>3609</v>
      </c>
      <c r="D3" s="88">
        <v>15813</v>
      </c>
      <c r="E3" s="87" t="s">
        <v>2542</v>
      </c>
      <c r="F3" s="88" t="s">
        <v>43</v>
      </c>
      <c r="G3" s="87" t="s">
        <v>44</v>
      </c>
      <c r="H3" s="87" t="s">
        <v>45</v>
      </c>
      <c r="I3" s="87"/>
      <c r="J3" s="89" t="s">
        <v>46</v>
      </c>
      <c r="K3" s="87" t="s">
        <v>3246</v>
      </c>
      <c r="L3" s="87" t="s">
        <v>47</v>
      </c>
      <c r="M3" s="87">
        <v>19469</v>
      </c>
      <c r="N3" s="90" t="s">
        <v>48</v>
      </c>
    </row>
    <row r="4" spans="1:14" x14ac:dyDescent="0.3">
      <c r="A4" s="91">
        <v>386629</v>
      </c>
      <c r="B4" s="81" t="s">
        <v>49</v>
      </c>
      <c r="C4" s="81" t="s">
        <v>3610</v>
      </c>
      <c r="D4" s="92">
        <v>12816</v>
      </c>
      <c r="E4" s="81" t="s">
        <v>2543</v>
      </c>
      <c r="F4" s="92" t="s">
        <v>51</v>
      </c>
      <c r="G4" s="81" t="s">
        <v>52</v>
      </c>
      <c r="H4" s="81" t="s">
        <v>53</v>
      </c>
      <c r="I4" s="81"/>
      <c r="J4" s="89" t="s">
        <v>54</v>
      </c>
      <c r="K4" s="81" t="s">
        <v>3246</v>
      </c>
      <c r="L4" s="81" t="s">
        <v>47</v>
      </c>
      <c r="M4" s="81">
        <v>34625</v>
      </c>
      <c r="N4" s="93" t="s">
        <v>55</v>
      </c>
    </row>
    <row r="5" spans="1:14" x14ac:dyDescent="0.3">
      <c r="A5" s="91">
        <v>147806</v>
      </c>
      <c r="B5" s="81" t="s">
        <v>56</v>
      </c>
      <c r="C5" s="81" t="s">
        <v>3611</v>
      </c>
      <c r="D5" s="92">
        <v>11985</v>
      </c>
      <c r="E5" s="81" t="s">
        <v>2544</v>
      </c>
      <c r="F5" s="92" t="s">
        <v>57</v>
      </c>
      <c r="G5" s="81" t="s">
        <v>58</v>
      </c>
      <c r="H5" s="81" t="s">
        <v>59</v>
      </c>
      <c r="I5" s="94" t="s">
        <v>61</v>
      </c>
      <c r="J5" s="94" t="s">
        <v>60</v>
      </c>
      <c r="K5" s="81" t="s">
        <v>3246</v>
      </c>
      <c r="L5" s="81" t="s">
        <v>47</v>
      </c>
      <c r="M5" s="81">
        <v>20604</v>
      </c>
      <c r="N5" s="93" t="s">
        <v>62</v>
      </c>
    </row>
    <row r="6" spans="1:14" x14ac:dyDescent="0.3">
      <c r="A6" s="91">
        <v>202493</v>
      </c>
      <c r="B6" s="81" t="s">
        <v>63</v>
      </c>
      <c r="C6" s="81" t="s">
        <v>3612</v>
      </c>
      <c r="D6" s="92">
        <v>13482</v>
      </c>
      <c r="E6" s="81" t="s">
        <v>2545</v>
      </c>
      <c r="F6" s="92" t="s">
        <v>65</v>
      </c>
      <c r="G6" s="81" t="s">
        <v>66</v>
      </c>
      <c r="H6" s="81" t="s">
        <v>67</v>
      </c>
      <c r="I6" s="81" t="s">
        <v>69</v>
      </c>
      <c r="J6" s="94" t="s">
        <v>68</v>
      </c>
      <c r="K6" s="81" t="s">
        <v>3246</v>
      </c>
      <c r="L6" s="81" t="s">
        <v>47</v>
      </c>
      <c r="M6" s="81">
        <v>26345</v>
      </c>
      <c r="N6" s="93" t="s">
        <v>70</v>
      </c>
    </row>
    <row r="7" spans="1:14" x14ac:dyDescent="0.3">
      <c r="A7" s="91">
        <v>180022</v>
      </c>
      <c r="B7" s="81" t="s">
        <v>71</v>
      </c>
      <c r="C7" s="81" t="s">
        <v>3613</v>
      </c>
      <c r="D7" s="92">
        <v>10513</v>
      </c>
      <c r="E7" s="81" t="s">
        <v>2546</v>
      </c>
      <c r="F7" s="92" t="s">
        <v>73</v>
      </c>
      <c r="G7" s="81" t="s">
        <v>74</v>
      </c>
      <c r="H7" s="81" t="s">
        <v>75</v>
      </c>
      <c r="I7" s="81"/>
      <c r="J7" s="94" t="s">
        <v>76</v>
      </c>
      <c r="K7" s="81" t="s">
        <v>3246</v>
      </c>
      <c r="L7" s="81" t="s">
        <v>47</v>
      </c>
      <c r="M7" s="81">
        <v>25630</v>
      </c>
      <c r="N7" s="93" t="s">
        <v>77</v>
      </c>
    </row>
    <row r="8" spans="1:14" x14ac:dyDescent="0.3">
      <c r="A8" s="91">
        <v>209922</v>
      </c>
      <c r="B8" s="81" t="s">
        <v>78</v>
      </c>
      <c r="C8" s="81" t="s">
        <v>3247</v>
      </c>
      <c r="D8" s="92">
        <v>10459</v>
      </c>
      <c r="E8" s="81" t="s">
        <v>2547</v>
      </c>
      <c r="F8" s="92" t="s">
        <v>79</v>
      </c>
      <c r="G8" s="81" t="s">
        <v>80</v>
      </c>
      <c r="H8" s="81" t="s">
        <v>3248</v>
      </c>
      <c r="I8" s="81"/>
      <c r="J8" s="94">
        <v>653798954</v>
      </c>
      <c r="K8" s="81" t="s">
        <v>3246</v>
      </c>
      <c r="L8" s="81" t="s">
        <v>47</v>
      </c>
      <c r="M8" s="81">
        <v>21302</v>
      </c>
      <c r="N8" s="93" t="s">
        <v>81</v>
      </c>
    </row>
    <row r="9" spans="1:14" x14ac:dyDescent="0.3">
      <c r="A9" s="91">
        <v>127091</v>
      </c>
      <c r="B9" s="81" t="s">
        <v>82</v>
      </c>
      <c r="C9" s="81" t="s">
        <v>3614</v>
      </c>
      <c r="D9" s="92">
        <v>10443</v>
      </c>
      <c r="E9" s="81" t="s">
        <v>2548</v>
      </c>
      <c r="F9" s="92" t="s">
        <v>84</v>
      </c>
      <c r="G9" s="81" t="s">
        <v>85</v>
      </c>
      <c r="H9" s="81" t="s">
        <v>86</v>
      </c>
      <c r="I9" s="81"/>
      <c r="J9" s="94" t="s">
        <v>87</v>
      </c>
      <c r="K9" s="81" t="s">
        <v>3246</v>
      </c>
      <c r="L9" s="81" t="s">
        <v>47</v>
      </c>
      <c r="M9" s="81">
        <v>29421</v>
      </c>
      <c r="N9" s="93" t="s">
        <v>88</v>
      </c>
    </row>
    <row r="10" spans="1:14" x14ac:dyDescent="0.3">
      <c r="A10" s="91">
        <v>273264</v>
      </c>
      <c r="B10" s="81" t="s">
        <v>3249</v>
      </c>
      <c r="C10" s="81" t="s">
        <v>3615</v>
      </c>
      <c r="D10" s="92">
        <v>10512</v>
      </c>
      <c r="E10" s="81" t="s">
        <v>3250</v>
      </c>
      <c r="F10" s="92" t="s">
        <v>3251</v>
      </c>
      <c r="G10" s="81" t="s">
        <v>340</v>
      </c>
      <c r="H10" s="81" t="s">
        <v>3252</v>
      </c>
      <c r="I10" s="94"/>
      <c r="J10" s="94" t="s">
        <v>3253</v>
      </c>
      <c r="K10" s="81" t="s">
        <v>3244</v>
      </c>
      <c r="L10" s="81" t="s">
        <v>47</v>
      </c>
      <c r="M10" s="81">
        <v>27357</v>
      </c>
      <c r="N10" s="93" t="s">
        <v>3254</v>
      </c>
    </row>
    <row r="11" spans="1:14" x14ac:dyDescent="0.3">
      <c r="A11" s="91">
        <v>275476</v>
      </c>
      <c r="B11" s="81" t="s">
        <v>89</v>
      </c>
      <c r="C11" s="81" t="s">
        <v>3247</v>
      </c>
      <c r="D11" s="92">
        <v>10459</v>
      </c>
      <c r="E11" s="81" t="s">
        <v>2549</v>
      </c>
      <c r="F11" s="92" t="s">
        <v>90</v>
      </c>
      <c r="G11" s="81" t="s">
        <v>80</v>
      </c>
      <c r="H11" s="81" t="s">
        <v>91</v>
      </c>
      <c r="I11" s="81"/>
      <c r="J11" s="94" t="s">
        <v>92</v>
      </c>
      <c r="K11" s="81" t="s">
        <v>3246</v>
      </c>
      <c r="L11" s="81" t="s">
        <v>93</v>
      </c>
      <c r="M11" s="81">
        <v>27395</v>
      </c>
      <c r="N11" s="93" t="s">
        <v>94</v>
      </c>
    </row>
    <row r="12" spans="1:14" x14ac:dyDescent="0.3">
      <c r="A12" s="91">
        <v>121227</v>
      </c>
      <c r="B12" s="81" t="s">
        <v>95</v>
      </c>
      <c r="C12" s="81" t="s">
        <v>3616</v>
      </c>
      <c r="D12" s="92">
        <v>10517</v>
      </c>
      <c r="E12" s="81" t="s">
        <v>2550</v>
      </c>
      <c r="F12" s="92" t="s">
        <v>96</v>
      </c>
      <c r="G12" s="81" t="s">
        <v>97</v>
      </c>
      <c r="H12" s="81" t="s">
        <v>98</v>
      </c>
      <c r="I12" s="81"/>
      <c r="J12" s="94" t="s">
        <v>99</v>
      </c>
      <c r="K12" s="81" t="s">
        <v>3246</v>
      </c>
      <c r="L12" s="81" t="s">
        <v>47</v>
      </c>
      <c r="M12" s="81">
        <v>25601</v>
      </c>
      <c r="N12" s="93" t="s">
        <v>100</v>
      </c>
    </row>
    <row r="13" spans="1:14" x14ac:dyDescent="0.3">
      <c r="A13" s="91">
        <v>219567</v>
      </c>
      <c r="B13" s="81" t="s">
        <v>101</v>
      </c>
      <c r="C13" s="81" t="s">
        <v>3614</v>
      </c>
      <c r="D13" s="92">
        <v>10443</v>
      </c>
      <c r="E13" s="81" t="s">
        <v>2551</v>
      </c>
      <c r="F13" s="92" t="s">
        <v>102</v>
      </c>
      <c r="G13" s="81" t="s">
        <v>85</v>
      </c>
      <c r="H13" s="81" t="s">
        <v>103</v>
      </c>
      <c r="I13" s="81"/>
      <c r="J13" s="94" t="s">
        <v>104</v>
      </c>
      <c r="K13" s="81" t="s">
        <v>3246</v>
      </c>
      <c r="L13" s="81" t="s">
        <v>47</v>
      </c>
      <c r="M13" s="81">
        <v>21035</v>
      </c>
      <c r="N13" s="93" t="s">
        <v>105</v>
      </c>
    </row>
    <row r="14" spans="1:14" x14ac:dyDescent="0.3">
      <c r="A14" s="91">
        <v>219566</v>
      </c>
      <c r="B14" s="81" t="s">
        <v>106</v>
      </c>
      <c r="C14" s="81" t="s">
        <v>3614</v>
      </c>
      <c r="D14" s="92">
        <v>10443</v>
      </c>
      <c r="E14" s="81" t="s">
        <v>2551</v>
      </c>
      <c r="F14" s="92" t="s">
        <v>102</v>
      </c>
      <c r="G14" s="81" t="s">
        <v>85</v>
      </c>
      <c r="H14" s="81" t="s">
        <v>2552</v>
      </c>
      <c r="I14" s="94"/>
      <c r="J14" s="94" t="s">
        <v>107</v>
      </c>
      <c r="K14" s="81" t="s">
        <v>3246</v>
      </c>
      <c r="L14" s="81" t="s">
        <v>93</v>
      </c>
      <c r="M14" s="81">
        <v>21828</v>
      </c>
      <c r="N14" s="93" t="s">
        <v>108</v>
      </c>
    </row>
    <row r="15" spans="1:14" x14ac:dyDescent="0.3">
      <c r="A15" s="91">
        <v>129340</v>
      </c>
      <c r="B15" s="81" t="s">
        <v>109</v>
      </c>
      <c r="C15" s="81" t="s">
        <v>3617</v>
      </c>
      <c r="D15" s="92">
        <v>11216</v>
      </c>
      <c r="E15" s="81" t="s">
        <v>2553</v>
      </c>
      <c r="F15" s="92" t="s">
        <v>111</v>
      </c>
      <c r="G15" s="81" t="s">
        <v>112</v>
      </c>
      <c r="H15" s="81" t="s">
        <v>113</v>
      </c>
      <c r="I15" s="81"/>
      <c r="J15" s="94" t="s">
        <v>114</v>
      </c>
      <c r="K15" s="81" t="s">
        <v>3246</v>
      </c>
      <c r="L15" s="81" t="s">
        <v>47</v>
      </c>
      <c r="M15" s="81">
        <v>25257</v>
      </c>
      <c r="N15" s="93" t="s">
        <v>100</v>
      </c>
    </row>
    <row r="16" spans="1:14" x14ac:dyDescent="0.3">
      <c r="A16" s="91">
        <v>220064</v>
      </c>
      <c r="B16" s="81" t="s">
        <v>115</v>
      </c>
      <c r="C16" s="81" t="s">
        <v>3618</v>
      </c>
      <c r="D16" s="92">
        <v>12205</v>
      </c>
      <c r="E16" s="81" t="s">
        <v>2554</v>
      </c>
      <c r="F16" s="92" t="s">
        <v>116</v>
      </c>
      <c r="G16" s="81" t="s">
        <v>112</v>
      </c>
      <c r="H16" s="81" t="s">
        <v>117</v>
      </c>
      <c r="I16" s="81"/>
      <c r="J16" s="94" t="s">
        <v>118</v>
      </c>
      <c r="K16" s="81" t="s">
        <v>3246</v>
      </c>
      <c r="L16" s="81" t="s">
        <v>47</v>
      </c>
      <c r="M16" s="81">
        <v>31913</v>
      </c>
      <c r="N16" s="93" t="s">
        <v>119</v>
      </c>
    </row>
    <row r="17" spans="1:14" x14ac:dyDescent="0.3">
      <c r="A17" s="91">
        <v>385961</v>
      </c>
      <c r="B17" s="81" t="s">
        <v>120</v>
      </c>
      <c r="C17" s="81" t="s">
        <v>3614</v>
      </c>
      <c r="D17" s="92">
        <v>10443</v>
      </c>
      <c r="E17" s="81" t="s">
        <v>2555</v>
      </c>
      <c r="F17" s="92" t="s">
        <v>121</v>
      </c>
      <c r="G17" s="81" t="s">
        <v>85</v>
      </c>
      <c r="H17" s="81"/>
      <c r="I17" s="94"/>
      <c r="J17" s="94">
        <v>657376322</v>
      </c>
      <c r="K17" s="81" t="s">
        <v>3246</v>
      </c>
      <c r="L17" s="81" t="s">
        <v>93</v>
      </c>
      <c r="M17" s="81">
        <v>34579</v>
      </c>
      <c r="N17" s="93" t="s">
        <v>122</v>
      </c>
    </row>
    <row r="18" spans="1:14" x14ac:dyDescent="0.3">
      <c r="A18" s="91">
        <v>386142</v>
      </c>
      <c r="B18" s="81" t="s">
        <v>123</v>
      </c>
      <c r="C18" s="81" t="s">
        <v>3611</v>
      </c>
      <c r="D18" s="92">
        <v>11985</v>
      </c>
      <c r="E18" s="81" t="s">
        <v>2556</v>
      </c>
      <c r="F18" s="92" t="s">
        <v>124</v>
      </c>
      <c r="G18" s="81" t="s">
        <v>58</v>
      </c>
      <c r="H18" s="81" t="s">
        <v>125</v>
      </c>
      <c r="I18" s="94"/>
      <c r="J18" s="94">
        <v>623612495</v>
      </c>
      <c r="K18" s="81" t="s">
        <v>3246</v>
      </c>
      <c r="L18" s="81" t="s">
        <v>47</v>
      </c>
      <c r="M18" s="81">
        <v>28511</v>
      </c>
      <c r="N18" s="93" t="s">
        <v>126</v>
      </c>
    </row>
    <row r="19" spans="1:14" x14ac:dyDescent="0.3">
      <c r="A19" s="91">
        <v>219249</v>
      </c>
      <c r="B19" s="81" t="s">
        <v>129</v>
      </c>
      <c r="C19" s="81" t="s">
        <v>3611</v>
      </c>
      <c r="D19" s="92">
        <v>11985</v>
      </c>
      <c r="E19" s="81" t="s">
        <v>2557</v>
      </c>
      <c r="F19" s="92" t="s">
        <v>130</v>
      </c>
      <c r="G19" s="81" t="s">
        <v>58</v>
      </c>
      <c r="H19" s="81" t="s">
        <v>131</v>
      </c>
      <c r="I19" s="94"/>
      <c r="J19" s="94" t="s">
        <v>132</v>
      </c>
      <c r="K19" s="81" t="s">
        <v>3246</v>
      </c>
      <c r="L19" s="81" t="s">
        <v>47</v>
      </c>
      <c r="M19" s="81">
        <v>28020</v>
      </c>
      <c r="N19" s="93" t="s">
        <v>133</v>
      </c>
    </row>
    <row r="20" spans="1:14" x14ac:dyDescent="0.3">
      <c r="A20" s="91">
        <v>110655</v>
      </c>
      <c r="B20" s="81" t="s">
        <v>134</v>
      </c>
      <c r="C20" s="81" t="s">
        <v>3611</v>
      </c>
      <c r="D20" s="92">
        <v>11985</v>
      </c>
      <c r="E20" s="81" t="s">
        <v>2558</v>
      </c>
      <c r="F20" s="92" t="s">
        <v>135</v>
      </c>
      <c r="G20" s="81" t="s">
        <v>58</v>
      </c>
      <c r="H20" s="81" t="s">
        <v>136</v>
      </c>
      <c r="I20" s="94" t="s">
        <v>138</v>
      </c>
      <c r="J20" s="94" t="s">
        <v>137</v>
      </c>
      <c r="K20" s="81" t="s">
        <v>3246</v>
      </c>
      <c r="L20" s="81" t="s">
        <v>47</v>
      </c>
      <c r="M20" s="81">
        <v>18788</v>
      </c>
      <c r="N20" s="93" t="s">
        <v>139</v>
      </c>
    </row>
    <row r="21" spans="1:14" x14ac:dyDescent="0.3">
      <c r="A21" s="91">
        <v>184092</v>
      </c>
      <c r="B21" s="81" t="s">
        <v>140</v>
      </c>
      <c r="C21" s="81" t="s">
        <v>3247</v>
      </c>
      <c r="D21" s="92">
        <v>10459</v>
      </c>
      <c r="E21" s="81" t="s">
        <v>2559</v>
      </c>
      <c r="F21" s="92" t="s">
        <v>141</v>
      </c>
      <c r="G21" s="81" t="s">
        <v>80</v>
      </c>
      <c r="H21" s="81" t="s">
        <v>142</v>
      </c>
      <c r="I21" s="81"/>
      <c r="J21" s="94" t="s">
        <v>143</v>
      </c>
      <c r="K21" s="81" t="s">
        <v>3246</v>
      </c>
      <c r="L21" s="81" t="s">
        <v>47</v>
      </c>
      <c r="M21" s="81">
        <v>22719</v>
      </c>
      <c r="N21" s="93" t="s">
        <v>144</v>
      </c>
    </row>
    <row r="22" spans="1:14" x14ac:dyDescent="0.3">
      <c r="A22" s="91">
        <v>205905</v>
      </c>
      <c r="B22" s="81" t="s">
        <v>145</v>
      </c>
      <c r="C22" s="81" t="s">
        <v>3617</v>
      </c>
      <c r="D22" s="92">
        <v>11216</v>
      </c>
      <c r="E22" s="81" t="s">
        <v>2560</v>
      </c>
      <c r="F22" s="92" t="s">
        <v>111</v>
      </c>
      <c r="G22" s="81" t="s">
        <v>112</v>
      </c>
      <c r="H22" s="81" t="s">
        <v>146</v>
      </c>
      <c r="I22" s="81" t="s">
        <v>148</v>
      </c>
      <c r="J22" s="89" t="s">
        <v>147</v>
      </c>
      <c r="K22" s="81" t="s">
        <v>3246</v>
      </c>
      <c r="L22" s="81" t="s">
        <v>47</v>
      </c>
      <c r="M22" s="81">
        <v>32311</v>
      </c>
      <c r="N22" s="93" t="s">
        <v>149</v>
      </c>
    </row>
    <row r="23" spans="1:14" x14ac:dyDescent="0.3">
      <c r="A23" s="91">
        <v>150506</v>
      </c>
      <c r="B23" s="81" t="s">
        <v>151</v>
      </c>
      <c r="C23" s="81" t="s">
        <v>3617</v>
      </c>
      <c r="D23" s="92">
        <v>11216</v>
      </c>
      <c r="E23" s="81" t="s">
        <v>2561</v>
      </c>
      <c r="F23" s="92" t="s">
        <v>152</v>
      </c>
      <c r="G23" s="81" t="s">
        <v>112</v>
      </c>
      <c r="H23" s="81" t="s">
        <v>153</v>
      </c>
      <c r="I23" s="94" t="s">
        <v>155</v>
      </c>
      <c r="J23" s="89" t="s">
        <v>154</v>
      </c>
      <c r="K23" s="81" t="s">
        <v>3246</v>
      </c>
      <c r="L23" s="81" t="s">
        <v>93</v>
      </c>
      <c r="M23" s="81">
        <v>26072</v>
      </c>
      <c r="N23" s="93" t="s">
        <v>156</v>
      </c>
    </row>
    <row r="24" spans="1:14" x14ac:dyDescent="0.3">
      <c r="A24" s="91">
        <v>202494</v>
      </c>
      <c r="B24" s="81" t="s">
        <v>161</v>
      </c>
      <c r="C24" s="81" t="s">
        <v>3612</v>
      </c>
      <c r="D24" s="92">
        <v>13482</v>
      </c>
      <c r="E24" s="81" t="s">
        <v>2562</v>
      </c>
      <c r="F24" s="92" t="s">
        <v>162</v>
      </c>
      <c r="G24" s="81" t="s">
        <v>66</v>
      </c>
      <c r="H24" s="81" t="s">
        <v>163</v>
      </c>
      <c r="I24" s="81" t="s">
        <v>165</v>
      </c>
      <c r="J24" s="89" t="s">
        <v>164</v>
      </c>
      <c r="K24" s="81" t="s">
        <v>3246</v>
      </c>
      <c r="L24" s="81" t="s">
        <v>47</v>
      </c>
      <c r="M24" s="81">
        <v>24627</v>
      </c>
      <c r="N24" s="93" t="s">
        <v>166</v>
      </c>
    </row>
    <row r="25" spans="1:14" x14ac:dyDescent="0.3">
      <c r="A25" s="91">
        <v>389323</v>
      </c>
      <c r="B25" s="81" t="s">
        <v>3255</v>
      </c>
      <c r="C25" s="81" t="s">
        <v>185</v>
      </c>
      <c r="D25" s="92">
        <v>10576</v>
      </c>
      <c r="E25" s="81" t="s">
        <v>3256</v>
      </c>
      <c r="F25" s="92" t="s">
        <v>3257</v>
      </c>
      <c r="G25" s="81" t="s">
        <v>3258</v>
      </c>
      <c r="H25" s="81" t="s">
        <v>3259</v>
      </c>
      <c r="I25" s="94"/>
      <c r="J25" s="89">
        <v>610549863</v>
      </c>
      <c r="K25" s="81" t="s">
        <v>3246</v>
      </c>
      <c r="L25" s="81" t="s">
        <v>47</v>
      </c>
      <c r="M25" s="81">
        <v>25380</v>
      </c>
      <c r="N25" s="93" t="s">
        <v>3260</v>
      </c>
    </row>
    <row r="26" spans="1:14" x14ac:dyDescent="0.3">
      <c r="A26" s="91">
        <v>208750</v>
      </c>
      <c r="B26" s="81" t="s">
        <v>167</v>
      </c>
      <c r="C26" s="81" t="s">
        <v>3619</v>
      </c>
      <c r="D26" s="92">
        <v>12063</v>
      </c>
      <c r="E26" s="81" t="s">
        <v>2563</v>
      </c>
      <c r="F26" s="92" t="s">
        <v>168</v>
      </c>
      <c r="G26" s="81" t="s">
        <v>112</v>
      </c>
      <c r="H26" s="81" t="s">
        <v>169</v>
      </c>
      <c r="I26" s="94" t="s">
        <v>170</v>
      </c>
      <c r="J26" s="94" t="s">
        <v>171</v>
      </c>
      <c r="K26" s="81" t="s">
        <v>3246</v>
      </c>
      <c r="L26" s="81" t="s">
        <v>93</v>
      </c>
      <c r="M26" s="81">
        <v>29516</v>
      </c>
      <c r="N26" s="93" t="s">
        <v>70</v>
      </c>
    </row>
    <row r="27" spans="1:14" x14ac:dyDescent="0.3">
      <c r="A27" s="91">
        <v>388050</v>
      </c>
      <c r="B27" s="81" t="s">
        <v>2564</v>
      </c>
      <c r="C27" s="81" t="s">
        <v>3620</v>
      </c>
      <c r="D27" s="92">
        <v>10510</v>
      </c>
      <c r="E27" s="81" t="s">
        <v>2565</v>
      </c>
      <c r="F27" s="92" t="s">
        <v>1528</v>
      </c>
      <c r="G27" s="81" t="s">
        <v>222</v>
      </c>
      <c r="H27" s="81" t="s">
        <v>2566</v>
      </c>
      <c r="I27" s="94"/>
      <c r="J27" s="94">
        <v>654255353</v>
      </c>
      <c r="K27" s="81" t="s">
        <v>3246</v>
      </c>
      <c r="L27" s="81" t="s">
        <v>47</v>
      </c>
      <c r="M27" s="81">
        <v>26415</v>
      </c>
      <c r="N27" s="93" t="s">
        <v>209</v>
      </c>
    </row>
    <row r="28" spans="1:14" x14ac:dyDescent="0.3">
      <c r="A28" s="91">
        <v>224318</v>
      </c>
      <c r="B28" s="81" t="s">
        <v>172</v>
      </c>
      <c r="C28" s="81" t="s">
        <v>3619</v>
      </c>
      <c r="D28" s="92">
        <v>12063</v>
      </c>
      <c r="E28" s="81" t="s">
        <v>2567</v>
      </c>
      <c r="F28" s="92" t="s">
        <v>173</v>
      </c>
      <c r="G28" s="81" t="s">
        <v>112</v>
      </c>
      <c r="H28" s="81" t="s">
        <v>174</v>
      </c>
      <c r="I28" s="81" t="s">
        <v>176</v>
      </c>
      <c r="J28" s="94" t="s">
        <v>175</v>
      </c>
      <c r="K28" s="81" t="s">
        <v>3246</v>
      </c>
      <c r="L28" s="81" t="s">
        <v>93</v>
      </c>
      <c r="M28" s="81">
        <v>28223</v>
      </c>
      <c r="N28" s="93" t="s">
        <v>70</v>
      </c>
    </row>
    <row r="29" spans="1:14" x14ac:dyDescent="0.3">
      <c r="A29" s="91">
        <v>221229</v>
      </c>
      <c r="B29" s="81" t="s">
        <v>3261</v>
      </c>
      <c r="C29" s="81" t="s">
        <v>3608</v>
      </c>
      <c r="D29" s="92">
        <v>10519</v>
      </c>
      <c r="E29" s="81" t="s">
        <v>3262</v>
      </c>
      <c r="F29" s="92" t="s">
        <v>3263</v>
      </c>
      <c r="G29" s="81" t="s">
        <v>187</v>
      </c>
      <c r="H29" s="81" t="s">
        <v>3264</v>
      </c>
      <c r="I29" s="94" t="s">
        <v>3265</v>
      </c>
      <c r="J29" s="94"/>
      <c r="K29" s="81" t="s">
        <v>3244</v>
      </c>
      <c r="L29" s="81" t="s">
        <v>47</v>
      </c>
      <c r="M29" s="81">
        <v>17591</v>
      </c>
      <c r="N29" s="93" t="s">
        <v>3266</v>
      </c>
    </row>
    <row r="30" spans="1:14" x14ac:dyDescent="0.3">
      <c r="A30" s="91">
        <v>152681</v>
      </c>
      <c r="B30" s="81" t="s">
        <v>178</v>
      </c>
      <c r="C30" s="81" t="s">
        <v>3608</v>
      </c>
      <c r="D30" s="92">
        <v>10519</v>
      </c>
      <c r="E30" s="81" t="s">
        <v>3621</v>
      </c>
      <c r="F30" s="92" t="s">
        <v>180</v>
      </c>
      <c r="G30" s="81" t="s">
        <v>181</v>
      </c>
      <c r="H30" s="81" t="s">
        <v>182</v>
      </c>
      <c r="I30" s="81"/>
      <c r="J30" s="94" t="s">
        <v>183</v>
      </c>
      <c r="K30" s="81" t="s">
        <v>3246</v>
      </c>
      <c r="L30" s="81" t="s">
        <v>47</v>
      </c>
      <c r="M30" s="81">
        <v>27175</v>
      </c>
      <c r="N30" s="93" t="s">
        <v>149</v>
      </c>
    </row>
    <row r="31" spans="1:14" x14ac:dyDescent="0.3">
      <c r="A31" s="91">
        <v>109704</v>
      </c>
      <c r="B31" s="81" t="s">
        <v>184</v>
      </c>
      <c r="C31" s="81" t="s">
        <v>185</v>
      </c>
      <c r="D31" s="92">
        <v>10576</v>
      </c>
      <c r="E31" s="81" t="s">
        <v>2568</v>
      </c>
      <c r="F31" s="92" t="s">
        <v>186</v>
      </c>
      <c r="G31" s="81" t="s">
        <v>187</v>
      </c>
      <c r="H31" s="81" t="s">
        <v>188</v>
      </c>
      <c r="I31" s="94" t="s">
        <v>190</v>
      </c>
      <c r="J31" s="94" t="s">
        <v>189</v>
      </c>
      <c r="K31" s="81" t="s">
        <v>3246</v>
      </c>
      <c r="L31" s="81" t="s">
        <v>47</v>
      </c>
      <c r="M31" s="81">
        <v>19081</v>
      </c>
      <c r="N31" s="93" t="s">
        <v>191</v>
      </c>
    </row>
    <row r="32" spans="1:14" x14ac:dyDescent="0.3">
      <c r="A32" s="91">
        <v>387767</v>
      </c>
      <c r="B32" s="81" t="s">
        <v>2569</v>
      </c>
      <c r="C32" s="81" t="s">
        <v>3615</v>
      </c>
      <c r="D32" s="92">
        <v>10512</v>
      </c>
      <c r="E32" s="81" t="s">
        <v>2570</v>
      </c>
      <c r="F32" s="92" t="s">
        <v>2571</v>
      </c>
      <c r="G32" s="81" t="s">
        <v>340</v>
      </c>
      <c r="H32" s="81" t="s">
        <v>2572</v>
      </c>
      <c r="I32" s="81"/>
      <c r="J32" s="94"/>
      <c r="K32" s="81" t="s">
        <v>3246</v>
      </c>
      <c r="L32" s="81" t="s">
        <v>47</v>
      </c>
      <c r="M32" s="81">
        <v>33823</v>
      </c>
      <c r="N32" s="82" t="s">
        <v>2573</v>
      </c>
    </row>
    <row r="33" spans="1:14" x14ac:dyDescent="0.3">
      <c r="A33" s="91">
        <v>389394</v>
      </c>
      <c r="B33" s="81" t="s">
        <v>3267</v>
      </c>
      <c r="C33" s="81" t="s">
        <v>3268</v>
      </c>
      <c r="D33" s="92">
        <v>10438</v>
      </c>
      <c r="E33" s="81" t="s">
        <v>3269</v>
      </c>
      <c r="F33" s="92" t="s">
        <v>3270</v>
      </c>
      <c r="G33" s="81" t="s">
        <v>757</v>
      </c>
      <c r="H33" s="81" t="s">
        <v>3271</v>
      </c>
      <c r="I33" s="94"/>
      <c r="J33" s="94">
        <v>633830486</v>
      </c>
      <c r="K33" s="81" t="s">
        <v>3246</v>
      </c>
      <c r="L33" s="81" t="s">
        <v>47</v>
      </c>
      <c r="M33" s="81">
        <v>20302</v>
      </c>
      <c r="N33" s="93" t="s">
        <v>94</v>
      </c>
    </row>
    <row r="34" spans="1:14" x14ac:dyDescent="0.3">
      <c r="A34" s="91">
        <v>269269</v>
      </c>
      <c r="B34" s="81" t="s">
        <v>192</v>
      </c>
      <c r="C34" s="81" t="s">
        <v>3615</v>
      </c>
      <c r="D34" s="92">
        <v>10512</v>
      </c>
      <c r="E34" s="81" t="s">
        <v>2574</v>
      </c>
      <c r="F34" s="92" t="s">
        <v>194</v>
      </c>
      <c r="G34" s="81" t="s">
        <v>195</v>
      </c>
      <c r="H34" s="81" t="s">
        <v>3272</v>
      </c>
      <c r="I34" s="94"/>
      <c r="J34" s="89" t="s">
        <v>196</v>
      </c>
      <c r="K34" s="81" t="s">
        <v>3246</v>
      </c>
      <c r="L34" s="81" t="s">
        <v>47</v>
      </c>
      <c r="M34" s="81">
        <v>21741</v>
      </c>
      <c r="N34" s="93" t="s">
        <v>88</v>
      </c>
    </row>
    <row r="35" spans="1:14" x14ac:dyDescent="0.3">
      <c r="A35" s="91">
        <v>140911</v>
      </c>
      <c r="B35" s="81" t="s">
        <v>197</v>
      </c>
      <c r="C35" s="81" t="s">
        <v>3613</v>
      </c>
      <c r="D35" s="92">
        <v>10513</v>
      </c>
      <c r="E35" s="81" t="s">
        <v>2575</v>
      </c>
      <c r="F35" s="92" t="s">
        <v>198</v>
      </c>
      <c r="G35" s="81" t="s">
        <v>2576</v>
      </c>
      <c r="H35" s="81" t="s">
        <v>2577</v>
      </c>
      <c r="I35" s="94">
        <v>543769050</v>
      </c>
      <c r="J35" s="94">
        <v>651150229</v>
      </c>
      <c r="K35" s="81" t="s">
        <v>3246</v>
      </c>
      <c r="L35" s="81" t="s">
        <v>47</v>
      </c>
      <c r="M35" s="81">
        <v>27019</v>
      </c>
      <c r="N35" s="93" t="s">
        <v>199</v>
      </c>
    </row>
    <row r="36" spans="1:14" x14ac:dyDescent="0.3">
      <c r="A36" s="91">
        <v>265841</v>
      </c>
      <c r="B36" s="81" t="s">
        <v>200</v>
      </c>
      <c r="C36" s="81" t="s">
        <v>3622</v>
      </c>
      <c r="D36" s="92">
        <v>10453</v>
      </c>
      <c r="E36" s="81" t="s">
        <v>3623</v>
      </c>
      <c r="F36" s="92" t="s">
        <v>201</v>
      </c>
      <c r="G36" s="81" t="s">
        <v>202</v>
      </c>
      <c r="H36" s="81" t="s">
        <v>203</v>
      </c>
      <c r="I36" s="94"/>
      <c r="J36" s="94" t="s">
        <v>204</v>
      </c>
      <c r="K36" s="81" t="s">
        <v>3246</v>
      </c>
      <c r="L36" s="81" t="s">
        <v>47</v>
      </c>
      <c r="M36" s="81">
        <v>33620</v>
      </c>
      <c r="N36" s="93" t="s">
        <v>205</v>
      </c>
    </row>
    <row r="37" spans="1:14" x14ac:dyDescent="0.3">
      <c r="A37" s="91">
        <v>268187</v>
      </c>
      <c r="B37" s="81" t="s">
        <v>206</v>
      </c>
      <c r="C37" s="81" t="s">
        <v>3616</v>
      </c>
      <c r="D37" s="92">
        <v>10517</v>
      </c>
      <c r="E37" s="81" t="s">
        <v>2578</v>
      </c>
      <c r="F37" s="92" t="s">
        <v>207</v>
      </c>
      <c r="G37" s="81" t="s">
        <v>187</v>
      </c>
      <c r="H37" s="81" t="s">
        <v>208</v>
      </c>
      <c r="I37" s="94"/>
      <c r="J37" s="94">
        <v>643549766</v>
      </c>
      <c r="K37" s="81" t="s">
        <v>3246</v>
      </c>
      <c r="L37" s="81" t="s">
        <v>47</v>
      </c>
      <c r="M37" s="81">
        <v>34476</v>
      </c>
      <c r="N37" s="93" t="s">
        <v>209</v>
      </c>
    </row>
    <row r="38" spans="1:14" x14ac:dyDescent="0.3">
      <c r="A38" s="91">
        <v>383973</v>
      </c>
      <c r="B38" s="81" t="s">
        <v>210</v>
      </c>
      <c r="C38" s="81" t="s">
        <v>3624</v>
      </c>
      <c r="D38" s="92">
        <v>15749</v>
      </c>
      <c r="E38" s="81" t="s">
        <v>2579</v>
      </c>
      <c r="F38" s="92" t="s">
        <v>211</v>
      </c>
      <c r="G38" s="81" t="s">
        <v>212</v>
      </c>
      <c r="H38" s="81" t="s">
        <v>213</v>
      </c>
      <c r="I38" s="94"/>
      <c r="J38" s="94" t="s">
        <v>214</v>
      </c>
      <c r="K38" s="81" t="s">
        <v>3246</v>
      </c>
      <c r="L38" s="81" t="s">
        <v>47</v>
      </c>
      <c r="M38" s="81">
        <v>33590</v>
      </c>
      <c r="N38" s="93" t="s">
        <v>100</v>
      </c>
    </row>
    <row r="39" spans="1:14" x14ac:dyDescent="0.3">
      <c r="A39" s="91">
        <v>383939</v>
      </c>
      <c r="B39" s="81" t="s">
        <v>215</v>
      </c>
      <c r="C39" s="81" t="s">
        <v>3612</v>
      </c>
      <c r="D39" s="92">
        <v>13482</v>
      </c>
      <c r="E39" s="81" t="s">
        <v>2580</v>
      </c>
      <c r="F39" s="92" t="s">
        <v>216</v>
      </c>
      <c r="G39" s="81" t="s">
        <v>66</v>
      </c>
      <c r="H39" s="81" t="s">
        <v>217</v>
      </c>
      <c r="I39" s="94"/>
      <c r="J39" s="94" t="s">
        <v>218</v>
      </c>
      <c r="K39" s="81" t="s">
        <v>3246</v>
      </c>
      <c r="L39" s="81" t="s">
        <v>93</v>
      </c>
      <c r="M39" s="81">
        <v>22385</v>
      </c>
      <c r="N39" s="93" t="s">
        <v>219</v>
      </c>
    </row>
    <row r="40" spans="1:14" x14ac:dyDescent="0.3">
      <c r="A40" s="91">
        <v>148962</v>
      </c>
      <c r="B40" s="81" t="s">
        <v>220</v>
      </c>
      <c r="C40" s="81" t="s">
        <v>3613</v>
      </c>
      <c r="D40" s="92">
        <v>10513</v>
      </c>
      <c r="E40" s="81" t="s">
        <v>2581</v>
      </c>
      <c r="F40" s="92" t="s">
        <v>221</v>
      </c>
      <c r="G40" s="81" t="s">
        <v>222</v>
      </c>
      <c r="H40" s="81" t="s">
        <v>75</v>
      </c>
      <c r="I40" s="81" t="s">
        <v>223</v>
      </c>
      <c r="J40" s="94"/>
      <c r="K40" s="81" t="s">
        <v>3246</v>
      </c>
      <c r="L40" s="81" t="s">
        <v>47</v>
      </c>
      <c r="M40" s="81">
        <v>18768</v>
      </c>
      <c r="N40" s="93" t="s">
        <v>224</v>
      </c>
    </row>
    <row r="41" spans="1:14" x14ac:dyDescent="0.3">
      <c r="A41" s="91">
        <v>387417</v>
      </c>
      <c r="B41" s="81" t="s">
        <v>2582</v>
      </c>
      <c r="C41" s="81" t="s">
        <v>3619</v>
      </c>
      <c r="D41" s="92">
        <v>12063</v>
      </c>
      <c r="E41" s="81" t="s">
        <v>2583</v>
      </c>
      <c r="F41" s="92" t="s">
        <v>2584</v>
      </c>
      <c r="G41" s="81" t="s">
        <v>112</v>
      </c>
      <c r="H41" s="81" t="s">
        <v>2585</v>
      </c>
      <c r="I41" s="81"/>
      <c r="J41" s="94"/>
      <c r="K41" s="81" t="s">
        <v>3246</v>
      </c>
      <c r="L41" s="81" t="s">
        <v>47</v>
      </c>
      <c r="M41" s="81">
        <v>20743</v>
      </c>
      <c r="N41" s="82" t="s">
        <v>455</v>
      </c>
    </row>
    <row r="42" spans="1:14" x14ac:dyDescent="0.3">
      <c r="A42" s="91">
        <v>389392</v>
      </c>
      <c r="B42" s="81" t="s">
        <v>3273</v>
      </c>
      <c r="C42" s="81" t="s">
        <v>3268</v>
      </c>
      <c r="D42" s="92">
        <v>10438</v>
      </c>
      <c r="E42" s="81" t="s">
        <v>3274</v>
      </c>
      <c r="F42" s="92" t="s">
        <v>3275</v>
      </c>
      <c r="G42" s="81" t="s">
        <v>757</v>
      </c>
      <c r="H42" s="81" t="s">
        <v>3276</v>
      </c>
      <c r="I42" s="81"/>
      <c r="J42" s="94">
        <v>612811037</v>
      </c>
      <c r="K42" s="81" t="s">
        <v>3246</v>
      </c>
      <c r="L42" s="81" t="s">
        <v>47</v>
      </c>
      <c r="M42" s="81">
        <v>18175</v>
      </c>
      <c r="N42" s="93" t="s">
        <v>381</v>
      </c>
    </row>
    <row r="43" spans="1:14" x14ac:dyDescent="0.3">
      <c r="A43" s="91">
        <v>166973</v>
      </c>
      <c r="B43" s="81" t="s">
        <v>231</v>
      </c>
      <c r="C43" s="81" t="s">
        <v>3620</v>
      </c>
      <c r="D43" s="92">
        <v>10510</v>
      </c>
      <c r="E43" s="81" t="s">
        <v>2586</v>
      </c>
      <c r="F43" s="92" t="s">
        <v>232</v>
      </c>
      <c r="G43" s="81" t="s">
        <v>222</v>
      </c>
      <c r="H43" s="81" t="s">
        <v>233</v>
      </c>
      <c r="I43" s="81"/>
      <c r="J43" s="94" t="s">
        <v>234</v>
      </c>
      <c r="K43" s="81" t="s">
        <v>3246</v>
      </c>
      <c r="L43" s="81" t="s">
        <v>47</v>
      </c>
      <c r="M43" s="81">
        <v>27065</v>
      </c>
      <c r="N43" s="93" t="s">
        <v>160</v>
      </c>
    </row>
    <row r="44" spans="1:14" x14ac:dyDescent="0.3">
      <c r="A44" s="91">
        <v>389805</v>
      </c>
      <c r="B44" s="81" t="s">
        <v>3625</v>
      </c>
      <c r="C44" s="81" t="s">
        <v>3268</v>
      </c>
      <c r="D44" s="92">
        <v>10438</v>
      </c>
      <c r="E44" s="81" t="s">
        <v>3626</v>
      </c>
      <c r="F44" s="92" t="s">
        <v>3627</v>
      </c>
      <c r="G44" s="81" t="s">
        <v>757</v>
      </c>
      <c r="H44" s="81" t="s">
        <v>3628</v>
      </c>
      <c r="I44" s="94"/>
      <c r="J44" s="94">
        <v>630109676</v>
      </c>
      <c r="K44" s="81" t="s">
        <v>3246</v>
      </c>
      <c r="L44" s="81" t="s">
        <v>47</v>
      </c>
      <c r="M44" s="81">
        <v>21429</v>
      </c>
      <c r="N44" s="93" t="s">
        <v>81</v>
      </c>
    </row>
    <row r="45" spans="1:14" x14ac:dyDescent="0.3">
      <c r="A45" s="91">
        <v>136281</v>
      </c>
      <c r="B45" s="81" t="s">
        <v>2587</v>
      </c>
      <c r="C45" s="81" t="s">
        <v>3629</v>
      </c>
      <c r="D45" s="92">
        <v>10439</v>
      </c>
      <c r="E45" s="81" t="s">
        <v>2588</v>
      </c>
      <c r="F45" s="92" t="s">
        <v>2589</v>
      </c>
      <c r="G45" s="81" t="s">
        <v>112</v>
      </c>
      <c r="H45" s="81" t="s">
        <v>2590</v>
      </c>
      <c r="I45" s="81" t="s">
        <v>2592</v>
      </c>
      <c r="J45" s="94" t="s">
        <v>2591</v>
      </c>
      <c r="K45" s="81" t="s">
        <v>3246</v>
      </c>
      <c r="L45" s="81" t="s">
        <v>47</v>
      </c>
      <c r="M45" s="81">
        <v>27888</v>
      </c>
      <c r="N45" s="93" t="s">
        <v>47</v>
      </c>
    </row>
    <row r="46" spans="1:14" x14ac:dyDescent="0.3">
      <c r="A46" s="91">
        <v>104614</v>
      </c>
      <c r="B46" s="81" t="s">
        <v>239</v>
      </c>
      <c r="C46" s="81" t="s">
        <v>3613</v>
      </c>
      <c r="D46" s="92">
        <v>10513</v>
      </c>
      <c r="E46" s="81" t="s">
        <v>2593</v>
      </c>
      <c r="F46" s="92" t="s">
        <v>221</v>
      </c>
      <c r="G46" s="81" t="s">
        <v>222</v>
      </c>
      <c r="H46" s="81" t="s">
        <v>240</v>
      </c>
      <c r="I46" s="81" t="s">
        <v>241</v>
      </c>
      <c r="J46" s="94"/>
      <c r="K46" s="81" t="s">
        <v>3246</v>
      </c>
      <c r="L46" s="81" t="s">
        <v>47</v>
      </c>
      <c r="M46" s="81">
        <v>17675</v>
      </c>
      <c r="N46" s="93" t="s">
        <v>242</v>
      </c>
    </row>
    <row r="47" spans="1:14" x14ac:dyDescent="0.3">
      <c r="A47" s="91">
        <v>385955</v>
      </c>
      <c r="B47" s="81" t="s">
        <v>3277</v>
      </c>
      <c r="C47" s="81" t="s">
        <v>3630</v>
      </c>
      <c r="D47" s="92">
        <v>16014</v>
      </c>
      <c r="E47" s="81" t="s">
        <v>3278</v>
      </c>
      <c r="F47" s="92" t="s">
        <v>3279</v>
      </c>
      <c r="G47" s="81" t="s">
        <v>243</v>
      </c>
      <c r="H47" s="81" t="s">
        <v>3280</v>
      </c>
      <c r="I47" s="81"/>
      <c r="J47" s="94" t="s">
        <v>3281</v>
      </c>
      <c r="K47" s="81" t="s">
        <v>3246</v>
      </c>
      <c r="L47" s="81" t="s">
        <v>47</v>
      </c>
      <c r="M47" s="81">
        <v>32571</v>
      </c>
      <c r="N47" s="93" t="s">
        <v>244</v>
      </c>
    </row>
    <row r="48" spans="1:14" x14ac:dyDescent="0.3">
      <c r="A48" s="91">
        <v>173533</v>
      </c>
      <c r="B48" s="81" t="s">
        <v>247</v>
      </c>
      <c r="C48" s="81" t="s">
        <v>3629</v>
      </c>
      <c r="D48" s="92">
        <v>10439</v>
      </c>
      <c r="E48" s="81" t="s">
        <v>2594</v>
      </c>
      <c r="F48" s="92" t="s">
        <v>2595</v>
      </c>
      <c r="G48" s="81" t="s">
        <v>80</v>
      </c>
      <c r="H48" s="81" t="s">
        <v>249</v>
      </c>
      <c r="I48" s="81">
        <v>31651542560</v>
      </c>
      <c r="J48" s="94" t="s">
        <v>250</v>
      </c>
      <c r="K48" s="81" t="s">
        <v>3246</v>
      </c>
      <c r="L48" s="81" t="s">
        <v>47</v>
      </c>
      <c r="M48" s="81">
        <v>23587</v>
      </c>
      <c r="N48" s="93" t="s">
        <v>251</v>
      </c>
    </row>
    <row r="49" spans="1:14" x14ac:dyDescent="0.3">
      <c r="A49" s="91">
        <v>203639</v>
      </c>
      <c r="B49" s="81" t="s">
        <v>252</v>
      </c>
      <c r="C49" s="81" t="s">
        <v>3613</v>
      </c>
      <c r="D49" s="92">
        <v>10513</v>
      </c>
      <c r="E49" s="81" t="s">
        <v>2596</v>
      </c>
      <c r="F49" s="92" t="s">
        <v>253</v>
      </c>
      <c r="G49" s="81" t="s">
        <v>222</v>
      </c>
      <c r="H49" s="81" t="s">
        <v>254</v>
      </c>
      <c r="I49" s="81" t="s">
        <v>256</v>
      </c>
      <c r="J49" s="94" t="s">
        <v>255</v>
      </c>
      <c r="K49" s="81" t="s">
        <v>3246</v>
      </c>
      <c r="L49" s="81" t="s">
        <v>47</v>
      </c>
      <c r="M49" s="81">
        <v>26514</v>
      </c>
      <c r="N49" s="93" t="s">
        <v>230</v>
      </c>
    </row>
    <row r="50" spans="1:14" x14ac:dyDescent="0.3">
      <c r="A50" s="91">
        <v>110821</v>
      </c>
      <c r="B50" s="81" t="s">
        <v>257</v>
      </c>
      <c r="C50" s="81" t="s">
        <v>3631</v>
      </c>
      <c r="D50" s="92">
        <v>10447</v>
      </c>
      <c r="E50" s="81" t="s">
        <v>2597</v>
      </c>
      <c r="F50" s="92" t="s">
        <v>259</v>
      </c>
      <c r="G50" s="81" t="s">
        <v>260</v>
      </c>
      <c r="H50" s="81" t="s">
        <v>261</v>
      </c>
      <c r="I50" s="94" t="s">
        <v>263</v>
      </c>
      <c r="J50" s="94" t="s">
        <v>262</v>
      </c>
      <c r="K50" s="81" t="s">
        <v>3246</v>
      </c>
      <c r="L50" s="81" t="s">
        <v>47</v>
      </c>
      <c r="M50" s="81">
        <v>19656</v>
      </c>
      <c r="N50" s="93" t="s">
        <v>264</v>
      </c>
    </row>
    <row r="51" spans="1:14" x14ac:dyDescent="0.3">
      <c r="A51" s="91">
        <v>155295</v>
      </c>
      <c r="B51" s="81" t="s">
        <v>265</v>
      </c>
      <c r="C51" s="81" t="s">
        <v>3632</v>
      </c>
      <c r="D51" s="92">
        <v>10455</v>
      </c>
      <c r="E51" s="81" t="s">
        <v>2598</v>
      </c>
      <c r="F51" s="92" t="s">
        <v>266</v>
      </c>
      <c r="G51" s="81" t="s">
        <v>260</v>
      </c>
      <c r="H51" s="81" t="s">
        <v>267</v>
      </c>
      <c r="I51" s="94"/>
      <c r="J51" s="94" t="s">
        <v>268</v>
      </c>
      <c r="K51" s="81" t="s">
        <v>3246</v>
      </c>
      <c r="L51" s="81" t="s">
        <v>47</v>
      </c>
      <c r="M51" s="81">
        <v>22937</v>
      </c>
      <c r="N51" s="93" t="s">
        <v>269</v>
      </c>
    </row>
    <row r="52" spans="1:14" x14ac:dyDescent="0.3">
      <c r="A52" s="91">
        <v>215747</v>
      </c>
      <c r="B52" s="81" t="s">
        <v>270</v>
      </c>
      <c r="C52" s="81" t="s">
        <v>3619</v>
      </c>
      <c r="D52" s="92">
        <v>12063</v>
      </c>
      <c r="E52" s="81" t="s">
        <v>2599</v>
      </c>
      <c r="F52" s="92" t="s">
        <v>271</v>
      </c>
      <c r="G52" s="81" t="s">
        <v>112</v>
      </c>
      <c r="H52" s="81" t="s">
        <v>272</v>
      </c>
      <c r="I52" s="94"/>
      <c r="J52" s="94" t="s">
        <v>273</v>
      </c>
      <c r="K52" s="81" t="s">
        <v>3246</v>
      </c>
      <c r="L52" s="81" t="s">
        <v>47</v>
      </c>
      <c r="M52" s="81">
        <v>27815</v>
      </c>
      <c r="N52" s="93" t="s">
        <v>100</v>
      </c>
    </row>
    <row r="53" spans="1:14" x14ac:dyDescent="0.3">
      <c r="A53" s="91">
        <v>133107</v>
      </c>
      <c r="B53" s="81" t="s">
        <v>274</v>
      </c>
      <c r="C53" s="81" t="s">
        <v>3633</v>
      </c>
      <c r="D53" s="92">
        <v>10521</v>
      </c>
      <c r="E53" s="81" t="s">
        <v>2600</v>
      </c>
      <c r="F53" s="92" t="s">
        <v>275</v>
      </c>
      <c r="G53" s="81" t="s">
        <v>276</v>
      </c>
      <c r="H53" s="81" t="s">
        <v>277</v>
      </c>
      <c r="I53" s="81" t="s">
        <v>279</v>
      </c>
      <c r="J53" s="94" t="s">
        <v>278</v>
      </c>
      <c r="K53" s="81" t="s">
        <v>3246</v>
      </c>
      <c r="L53" s="81" t="s">
        <v>47</v>
      </c>
      <c r="M53" s="81">
        <v>27830</v>
      </c>
      <c r="N53" s="93" t="s">
        <v>100</v>
      </c>
    </row>
    <row r="54" spans="1:14" x14ac:dyDescent="0.3">
      <c r="A54" s="91">
        <v>223630</v>
      </c>
      <c r="B54" s="81" t="s">
        <v>280</v>
      </c>
      <c r="C54" s="81" t="s">
        <v>3612</v>
      </c>
      <c r="D54" s="92">
        <v>13482</v>
      </c>
      <c r="E54" s="81" t="s">
        <v>2601</v>
      </c>
      <c r="F54" s="92" t="s">
        <v>281</v>
      </c>
      <c r="G54" s="81" t="s">
        <v>282</v>
      </c>
      <c r="H54" s="81" t="s">
        <v>283</v>
      </c>
      <c r="I54" s="94" t="s">
        <v>285</v>
      </c>
      <c r="J54" s="94" t="s">
        <v>284</v>
      </c>
      <c r="K54" s="81" t="s">
        <v>3246</v>
      </c>
      <c r="L54" s="81" t="s">
        <v>47</v>
      </c>
      <c r="M54" s="81">
        <v>26506</v>
      </c>
      <c r="N54" s="93" t="s">
        <v>166</v>
      </c>
    </row>
    <row r="55" spans="1:14" x14ac:dyDescent="0.3">
      <c r="A55" s="91">
        <v>389153</v>
      </c>
      <c r="B55" s="81" t="s">
        <v>3282</v>
      </c>
      <c r="C55" s="81" t="s">
        <v>3612</v>
      </c>
      <c r="D55" s="92">
        <v>13482</v>
      </c>
      <c r="E55" s="81" t="s">
        <v>3283</v>
      </c>
      <c r="F55" s="92" t="s">
        <v>3284</v>
      </c>
      <c r="G55" s="81" t="s">
        <v>44</v>
      </c>
      <c r="H55" s="81" t="s">
        <v>3285</v>
      </c>
      <c r="I55" s="81"/>
      <c r="J55" s="94"/>
      <c r="K55" s="81" t="s">
        <v>3246</v>
      </c>
      <c r="L55" s="81" t="s">
        <v>47</v>
      </c>
      <c r="M55" s="81">
        <v>23079</v>
      </c>
      <c r="N55" s="82" t="s">
        <v>3286</v>
      </c>
    </row>
    <row r="56" spans="1:14" x14ac:dyDescent="0.3">
      <c r="A56" s="91">
        <v>153180</v>
      </c>
      <c r="B56" s="81" t="s">
        <v>286</v>
      </c>
      <c r="C56" s="81" t="s">
        <v>3247</v>
      </c>
      <c r="D56" s="92">
        <v>10459</v>
      </c>
      <c r="E56" s="81" t="s">
        <v>2602</v>
      </c>
      <c r="F56" s="92" t="s">
        <v>248</v>
      </c>
      <c r="G56" s="81" t="s">
        <v>80</v>
      </c>
      <c r="H56" s="81" t="s">
        <v>287</v>
      </c>
      <c r="I56" s="94" t="s">
        <v>288</v>
      </c>
      <c r="J56" s="94"/>
      <c r="K56" s="81" t="s">
        <v>3246</v>
      </c>
      <c r="L56" s="81" t="s">
        <v>47</v>
      </c>
      <c r="M56" s="81">
        <v>18940</v>
      </c>
      <c r="N56" s="93" t="s">
        <v>289</v>
      </c>
    </row>
    <row r="57" spans="1:14" x14ac:dyDescent="0.3">
      <c r="A57" s="91">
        <v>215077</v>
      </c>
      <c r="B57" s="81" t="s">
        <v>290</v>
      </c>
      <c r="C57" s="81" t="s">
        <v>3247</v>
      </c>
      <c r="D57" s="92">
        <v>10459</v>
      </c>
      <c r="E57" s="81" t="s">
        <v>2602</v>
      </c>
      <c r="F57" s="92" t="s">
        <v>248</v>
      </c>
      <c r="G57" s="81" t="s">
        <v>80</v>
      </c>
      <c r="H57" s="81" t="s">
        <v>287</v>
      </c>
      <c r="I57" s="94" t="s">
        <v>288</v>
      </c>
      <c r="J57" s="94"/>
      <c r="K57" s="81" t="s">
        <v>3246</v>
      </c>
      <c r="L57" s="81" t="s">
        <v>93</v>
      </c>
      <c r="M57" s="81">
        <v>19571</v>
      </c>
      <c r="N57" s="93" t="s">
        <v>94</v>
      </c>
    </row>
    <row r="58" spans="1:14" x14ac:dyDescent="0.3">
      <c r="A58" s="91">
        <v>110859</v>
      </c>
      <c r="B58" s="81" t="s">
        <v>291</v>
      </c>
      <c r="C58" s="81" t="s">
        <v>3247</v>
      </c>
      <c r="D58" s="92">
        <v>10459</v>
      </c>
      <c r="E58" s="81" t="s">
        <v>2603</v>
      </c>
      <c r="F58" s="92" t="s">
        <v>292</v>
      </c>
      <c r="G58" s="81" t="s">
        <v>80</v>
      </c>
      <c r="H58" s="81" t="s">
        <v>293</v>
      </c>
      <c r="I58" s="81"/>
      <c r="J58" s="94" t="s">
        <v>294</v>
      </c>
      <c r="K58" s="81" t="s">
        <v>3246</v>
      </c>
      <c r="L58" s="81" t="s">
        <v>47</v>
      </c>
      <c r="M58" s="81">
        <v>25610</v>
      </c>
      <c r="N58" s="93" t="s">
        <v>295</v>
      </c>
    </row>
    <row r="59" spans="1:14" x14ac:dyDescent="0.3">
      <c r="A59" s="91">
        <v>158798</v>
      </c>
      <c r="B59" s="81" t="s">
        <v>296</v>
      </c>
      <c r="C59" s="81" t="s">
        <v>3608</v>
      </c>
      <c r="D59" s="92">
        <v>10519</v>
      </c>
      <c r="E59" s="81" t="s">
        <v>2604</v>
      </c>
      <c r="F59" s="92" t="s">
        <v>297</v>
      </c>
      <c r="G59" s="81" t="s">
        <v>298</v>
      </c>
      <c r="H59" s="81" t="s">
        <v>299</v>
      </c>
      <c r="I59" s="94" t="s">
        <v>300</v>
      </c>
      <c r="J59" s="94"/>
      <c r="K59" s="81" t="s">
        <v>3246</v>
      </c>
      <c r="L59" s="81" t="s">
        <v>47</v>
      </c>
      <c r="M59" s="81">
        <v>26679</v>
      </c>
      <c r="N59" s="93" t="s">
        <v>230</v>
      </c>
    </row>
    <row r="60" spans="1:14" x14ac:dyDescent="0.3">
      <c r="A60" s="91">
        <v>264011</v>
      </c>
      <c r="B60" s="81" t="s">
        <v>301</v>
      </c>
      <c r="C60" s="81" t="s">
        <v>3612</v>
      </c>
      <c r="D60" s="92">
        <v>13482</v>
      </c>
      <c r="E60" s="81" t="s">
        <v>2605</v>
      </c>
      <c r="F60" s="92" t="s">
        <v>302</v>
      </c>
      <c r="G60" s="81" t="s">
        <v>66</v>
      </c>
      <c r="H60" s="81" t="s">
        <v>303</v>
      </c>
      <c r="I60" s="81" t="s">
        <v>305</v>
      </c>
      <c r="J60" s="94" t="s">
        <v>304</v>
      </c>
      <c r="K60" s="81" t="s">
        <v>3246</v>
      </c>
      <c r="L60" s="81" t="s">
        <v>47</v>
      </c>
      <c r="M60" s="81">
        <v>22492</v>
      </c>
      <c r="N60" s="93" t="s">
        <v>88</v>
      </c>
    </row>
    <row r="61" spans="1:14" x14ac:dyDescent="0.3">
      <c r="A61" s="91">
        <v>389311</v>
      </c>
      <c r="B61" s="81" t="s">
        <v>3287</v>
      </c>
      <c r="C61" s="81" t="s">
        <v>3612</v>
      </c>
      <c r="D61" s="92">
        <v>13482</v>
      </c>
      <c r="E61" s="81" t="s">
        <v>3288</v>
      </c>
      <c r="F61" s="92" t="s">
        <v>1499</v>
      </c>
      <c r="G61" s="81" t="s">
        <v>66</v>
      </c>
      <c r="H61" s="81" t="s">
        <v>3289</v>
      </c>
      <c r="I61" s="94" t="s">
        <v>3634</v>
      </c>
      <c r="J61" s="94"/>
      <c r="K61" s="81" t="s">
        <v>3246</v>
      </c>
      <c r="L61" s="81" t="s">
        <v>47</v>
      </c>
      <c r="M61" s="81">
        <v>27785</v>
      </c>
      <c r="N61" s="93" t="s">
        <v>1276</v>
      </c>
    </row>
    <row r="62" spans="1:14" x14ac:dyDescent="0.3">
      <c r="A62" s="91">
        <v>218001</v>
      </c>
      <c r="B62" s="81" t="s">
        <v>3290</v>
      </c>
      <c r="C62" s="81" t="s">
        <v>3632</v>
      </c>
      <c r="D62" s="92">
        <v>10455</v>
      </c>
      <c r="E62" s="81" t="s">
        <v>3291</v>
      </c>
      <c r="F62" s="92" t="s">
        <v>3292</v>
      </c>
      <c r="G62" s="81" t="s">
        <v>260</v>
      </c>
      <c r="H62" s="81" t="s">
        <v>3293</v>
      </c>
      <c r="I62" s="81" t="s">
        <v>3294</v>
      </c>
      <c r="J62" s="94">
        <v>643808518</v>
      </c>
      <c r="K62" s="81" t="s">
        <v>3246</v>
      </c>
      <c r="L62" s="81" t="s">
        <v>47</v>
      </c>
      <c r="M62" s="81">
        <v>23651</v>
      </c>
      <c r="N62" s="93" t="s">
        <v>1075</v>
      </c>
    </row>
    <row r="63" spans="1:14" x14ac:dyDescent="0.3">
      <c r="A63" s="91">
        <v>276553</v>
      </c>
      <c r="B63" s="81" t="s">
        <v>2606</v>
      </c>
      <c r="C63" s="81" t="s">
        <v>3247</v>
      </c>
      <c r="D63" s="92">
        <v>10459</v>
      </c>
      <c r="E63" s="81" t="s">
        <v>2607</v>
      </c>
      <c r="F63" s="92" t="s">
        <v>2608</v>
      </c>
      <c r="G63" s="81" t="s">
        <v>80</v>
      </c>
      <c r="H63" s="81" t="s">
        <v>2609</v>
      </c>
      <c r="I63" s="81"/>
      <c r="J63" s="94" t="s">
        <v>2610</v>
      </c>
      <c r="K63" s="81" t="s">
        <v>3246</v>
      </c>
      <c r="L63" s="81" t="s">
        <v>47</v>
      </c>
      <c r="M63" s="81">
        <v>21476</v>
      </c>
      <c r="N63" s="93" t="s">
        <v>244</v>
      </c>
    </row>
    <row r="64" spans="1:14" x14ac:dyDescent="0.3">
      <c r="A64" s="91">
        <v>212563</v>
      </c>
      <c r="B64" s="81" t="s">
        <v>306</v>
      </c>
      <c r="C64" s="81" t="s">
        <v>185</v>
      </c>
      <c r="D64" s="92">
        <v>10576</v>
      </c>
      <c r="E64" s="81" t="s">
        <v>2611</v>
      </c>
      <c r="F64" s="92" t="s">
        <v>307</v>
      </c>
      <c r="G64" s="81" t="s">
        <v>181</v>
      </c>
      <c r="H64" s="81" t="s">
        <v>308</v>
      </c>
      <c r="I64" s="81"/>
      <c r="J64" s="94" t="s">
        <v>309</v>
      </c>
      <c r="K64" s="81" t="s">
        <v>3246</v>
      </c>
      <c r="L64" s="81" t="s">
        <v>47</v>
      </c>
      <c r="M64" s="81">
        <v>22617</v>
      </c>
      <c r="N64" s="93" t="s">
        <v>310</v>
      </c>
    </row>
    <row r="65" spans="1:14" x14ac:dyDescent="0.3">
      <c r="A65" s="91">
        <v>149771</v>
      </c>
      <c r="B65" s="81" t="s">
        <v>311</v>
      </c>
      <c r="C65" s="81" t="s">
        <v>3635</v>
      </c>
      <c r="D65" s="92">
        <v>13483</v>
      </c>
      <c r="E65" s="81" t="s">
        <v>2612</v>
      </c>
      <c r="F65" s="92" t="s">
        <v>312</v>
      </c>
      <c r="G65" s="81" t="s">
        <v>85</v>
      </c>
      <c r="H65" s="81" t="s">
        <v>313</v>
      </c>
      <c r="I65" s="94"/>
      <c r="J65" s="94" t="s">
        <v>314</v>
      </c>
      <c r="K65" s="81" t="s">
        <v>3246</v>
      </c>
      <c r="L65" s="81" t="s">
        <v>47</v>
      </c>
      <c r="M65" s="81">
        <v>18287</v>
      </c>
      <c r="N65" s="93" t="s">
        <v>315</v>
      </c>
    </row>
    <row r="66" spans="1:14" x14ac:dyDescent="0.3">
      <c r="A66" s="91">
        <v>110351</v>
      </c>
      <c r="B66" s="81" t="s">
        <v>316</v>
      </c>
      <c r="C66" s="81" t="s">
        <v>3633</v>
      </c>
      <c r="D66" s="92">
        <v>10521</v>
      </c>
      <c r="E66" s="81" t="s">
        <v>2613</v>
      </c>
      <c r="F66" s="92" t="s">
        <v>317</v>
      </c>
      <c r="G66" s="81" t="s">
        <v>177</v>
      </c>
      <c r="H66" s="81" t="s">
        <v>318</v>
      </c>
      <c r="I66" s="81" t="s">
        <v>320</v>
      </c>
      <c r="J66" s="94" t="s">
        <v>319</v>
      </c>
      <c r="K66" s="81" t="s">
        <v>3246</v>
      </c>
      <c r="L66" s="81" t="s">
        <v>47</v>
      </c>
      <c r="M66" s="81">
        <v>21444</v>
      </c>
      <c r="N66" s="93" t="s">
        <v>321</v>
      </c>
    </row>
    <row r="67" spans="1:14" x14ac:dyDescent="0.3">
      <c r="A67" s="91">
        <v>384479</v>
      </c>
      <c r="B67" s="81" t="s">
        <v>322</v>
      </c>
      <c r="C67" s="81" t="s">
        <v>3616</v>
      </c>
      <c r="D67" s="92">
        <v>10517</v>
      </c>
      <c r="E67" s="81" t="s">
        <v>2614</v>
      </c>
      <c r="F67" s="92" t="s">
        <v>323</v>
      </c>
      <c r="G67" s="81" t="s">
        <v>187</v>
      </c>
      <c r="H67" s="81" t="s">
        <v>324</v>
      </c>
      <c r="I67" s="81"/>
      <c r="J67" s="94">
        <v>653762952</v>
      </c>
      <c r="K67" s="81" t="s">
        <v>3246</v>
      </c>
      <c r="L67" s="81" t="s">
        <v>47</v>
      </c>
      <c r="M67" s="81">
        <v>24591</v>
      </c>
      <c r="N67" s="93" t="s">
        <v>25</v>
      </c>
    </row>
    <row r="68" spans="1:14" x14ac:dyDescent="0.3">
      <c r="A68" s="91">
        <v>110352</v>
      </c>
      <c r="B68" s="81" t="s">
        <v>325</v>
      </c>
      <c r="C68" s="81" t="s">
        <v>3268</v>
      </c>
      <c r="D68" s="92">
        <v>10438</v>
      </c>
      <c r="E68" s="81" t="s">
        <v>3636</v>
      </c>
      <c r="F68" s="92" t="s">
        <v>326</v>
      </c>
      <c r="G68" s="81" t="s">
        <v>177</v>
      </c>
      <c r="H68" s="81" t="s">
        <v>327</v>
      </c>
      <c r="I68" s="81" t="s">
        <v>329</v>
      </c>
      <c r="J68" s="94" t="s">
        <v>328</v>
      </c>
      <c r="K68" s="81" t="s">
        <v>3246</v>
      </c>
      <c r="L68" s="81" t="s">
        <v>47</v>
      </c>
      <c r="M68" s="81">
        <v>19432</v>
      </c>
      <c r="N68" s="93" t="s">
        <v>330</v>
      </c>
    </row>
    <row r="69" spans="1:14" x14ac:dyDescent="0.3">
      <c r="A69" s="91">
        <v>389501</v>
      </c>
      <c r="B69" s="81" t="s">
        <v>3295</v>
      </c>
      <c r="C69" s="81" t="s">
        <v>3615</v>
      </c>
      <c r="D69" s="92">
        <v>10512</v>
      </c>
      <c r="E69" s="81" t="s">
        <v>3296</v>
      </c>
      <c r="F69" s="92" t="s">
        <v>3297</v>
      </c>
      <c r="G69" s="81" t="s">
        <v>340</v>
      </c>
      <c r="H69" s="81" t="s">
        <v>3298</v>
      </c>
      <c r="I69" s="81"/>
      <c r="J69" s="94"/>
      <c r="K69" s="81" t="s">
        <v>3246</v>
      </c>
      <c r="L69" s="81" t="s">
        <v>47</v>
      </c>
      <c r="M69" s="81">
        <v>28231</v>
      </c>
      <c r="N69" s="82" t="s">
        <v>219</v>
      </c>
    </row>
    <row r="70" spans="1:14" x14ac:dyDescent="0.3">
      <c r="A70" s="91">
        <v>210190</v>
      </c>
      <c r="B70" s="81" t="s">
        <v>331</v>
      </c>
      <c r="C70" s="81" t="s">
        <v>3299</v>
      </c>
      <c r="D70" s="92">
        <v>10435</v>
      </c>
      <c r="E70" s="81" t="s">
        <v>2615</v>
      </c>
      <c r="F70" s="92" t="s">
        <v>333</v>
      </c>
      <c r="G70" s="81" t="s">
        <v>334</v>
      </c>
      <c r="H70" s="81" t="s">
        <v>335</v>
      </c>
      <c r="I70" s="81" t="s">
        <v>336</v>
      </c>
      <c r="J70" s="94"/>
      <c r="K70" s="81" t="s">
        <v>3246</v>
      </c>
      <c r="L70" s="81" t="s">
        <v>47</v>
      </c>
      <c r="M70" s="81">
        <v>26171</v>
      </c>
      <c r="N70" s="93" t="s">
        <v>81</v>
      </c>
    </row>
    <row r="71" spans="1:14" x14ac:dyDescent="0.3">
      <c r="A71" s="91">
        <v>389806</v>
      </c>
      <c r="B71" s="81" t="s">
        <v>3637</v>
      </c>
      <c r="C71" s="81" t="s">
        <v>3268</v>
      </c>
      <c r="D71" s="92">
        <v>10438</v>
      </c>
      <c r="E71" s="81" t="s">
        <v>3638</v>
      </c>
      <c r="F71" s="92" t="s">
        <v>607</v>
      </c>
      <c r="G71" s="81" t="s">
        <v>177</v>
      </c>
      <c r="H71" s="81" t="s">
        <v>3639</v>
      </c>
      <c r="I71" s="94"/>
      <c r="J71" s="94">
        <v>625523965</v>
      </c>
      <c r="K71" s="81" t="s">
        <v>3246</v>
      </c>
      <c r="L71" s="81" t="s">
        <v>93</v>
      </c>
      <c r="M71" s="81">
        <v>19018</v>
      </c>
      <c r="N71" s="93" t="s">
        <v>81</v>
      </c>
    </row>
    <row r="72" spans="1:14" x14ac:dyDescent="0.3">
      <c r="A72" s="91">
        <v>229722</v>
      </c>
      <c r="B72" s="81" t="s">
        <v>337</v>
      </c>
      <c r="C72" s="81" t="s">
        <v>3612</v>
      </c>
      <c r="D72" s="92">
        <v>13482</v>
      </c>
      <c r="E72" s="81" t="s">
        <v>3640</v>
      </c>
      <c r="F72" s="92" t="s">
        <v>338</v>
      </c>
      <c r="G72" s="81" t="s">
        <v>66</v>
      </c>
      <c r="H72" s="81" t="s">
        <v>2616</v>
      </c>
      <c r="I72" s="81"/>
      <c r="J72" s="94" t="s">
        <v>339</v>
      </c>
      <c r="K72" s="81" t="s">
        <v>3246</v>
      </c>
      <c r="L72" s="81" t="s">
        <v>47</v>
      </c>
      <c r="M72" s="81">
        <v>31158</v>
      </c>
      <c r="N72" s="93" t="s">
        <v>94</v>
      </c>
    </row>
    <row r="73" spans="1:14" x14ac:dyDescent="0.3">
      <c r="A73" s="91">
        <v>389503</v>
      </c>
      <c r="B73" s="81" t="s">
        <v>3641</v>
      </c>
      <c r="C73" s="81" t="s">
        <v>3615</v>
      </c>
      <c r="D73" s="92">
        <v>10512</v>
      </c>
      <c r="E73" s="81" t="s">
        <v>3300</v>
      </c>
      <c r="F73" s="92" t="s">
        <v>3301</v>
      </c>
      <c r="G73" s="81" t="s">
        <v>340</v>
      </c>
      <c r="H73" s="81" t="s">
        <v>3302</v>
      </c>
      <c r="I73" s="81"/>
      <c r="J73" s="94"/>
      <c r="K73" s="81" t="s">
        <v>3246</v>
      </c>
      <c r="L73" s="81" t="s">
        <v>47</v>
      </c>
      <c r="M73" s="81">
        <v>23988</v>
      </c>
      <c r="N73" s="82" t="s">
        <v>476</v>
      </c>
    </row>
    <row r="74" spans="1:14" x14ac:dyDescent="0.3">
      <c r="A74" s="91">
        <v>110767</v>
      </c>
      <c r="B74" s="81" t="s">
        <v>341</v>
      </c>
      <c r="C74" s="81" t="s">
        <v>3617</v>
      </c>
      <c r="D74" s="92">
        <v>11216</v>
      </c>
      <c r="E74" s="81" t="s">
        <v>2617</v>
      </c>
      <c r="F74" s="92" t="s">
        <v>342</v>
      </c>
      <c r="G74" s="81" t="s">
        <v>112</v>
      </c>
      <c r="H74" s="81" t="s">
        <v>343</v>
      </c>
      <c r="I74" s="81" t="s">
        <v>344</v>
      </c>
      <c r="J74" s="94"/>
      <c r="K74" s="81" t="s">
        <v>3246</v>
      </c>
      <c r="L74" s="81" t="s">
        <v>47</v>
      </c>
      <c r="M74" s="81">
        <v>13282</v>
      </c>
      <c r="N74" s="93" t="s">
        <v>345</v>
      </c>
    </row>
    <row r="75" spans="1:14" x14ac:dyDescent="0.3">
      <c r="A75" s="91">
        <v>237085</v>
      </c>
      <c r="B75" s="81" t="s">
        <v>346</v>
      </c>
      <c r="C75" s="81" t="s">
        <v>3617</v>
      </c>
      <c r="D75" s="92">
        <v>11216</v>
      </c>
      <c r="E75" s="81" t="s">
        <v>2618</v>
      </c>
      <c r="F75" s="92" t="s">
        <v>347</v>
      </c>
      <c r="G75" s="81" t="s">
        <v>112</v>
      </c>
      <c r="H75" s="81" t="s">
        <v>348</v>
      </c>
      <c r="I75" s="81"/>
      <c r="J75" s="94" t="s">
        <v>349</v>
      </c>
      <c r="K75" s="81" t="s">
        <v>3246</v>
      </c>
      <c r="L75" s="81" t="s">
        <v>93</v>
      </c>
      <c r="M75" s="81">
        <v>34063</v>
      </c>
      <c r="N75" s="93" t="s">
        <v>230</v>
      </c>
    </row>
    <row r="76" spans="1:14" x14ac:dyDescent="0.3">
      <c r="A76" s="91">
        <v>107985</v>
      </c>
      <c r="B76" s="81" t="s">
        <v>350</v>
      </c>
      <c r="C76" s="81" t="s">
        <v>3299</v>
      </c>
      <c r="D76" s="92">
        <v>10435</v>
      </c>
      <c r="E76" s="81" t="s">
        <v>2619</v>
      </c>
      <c r="F76" s="92" t="s">
        <v>351</v>
      </c>
      <c r="G76" s="81" t="s">
        <v>80</v>
      </c>
      <c r="H76" s="81" t="s">
        <v>352</v>
      </c>
      <c r="I76" s="94"/>
      <c r="J76" s="94">
        <v>621197899</v>
      </c>
      <c r="K76" s="81" t="s">
        <v>3246</v>
      </c>
      <c r="L76" s="81" t="s">
        <v>47</v>
      </c>
      <c r="M76" s="81">
        <v>19130</v>
      </c>
      <c r="N76" s="93" t="s">
        <v>88</v>
      </c>
    </row>
    <row r="77" spans="1:14" x14ac:dyDescent="0.3">
      <c r="A77" s="91">
        <v>278986</v>
      </c>
      <c r="B77" s="81" t="s">
        <v>353</v>
      </c>
      <c r="C77" s="81" t="s">
        <v>3613</v>
      </c>
      <c r="D77" s="92">
        <v>10513</v>
      </c>
      <c r="E77" s="81" t="s">
        <v>2620</v>
      </c>
      <c r="F77" s="92" t="s">
        <v>354</v>
      </c>
      <c r="G77" s="81" t="s">
        <v>222</v>
      </c>
      <c r="H77" s="81" t="s">
        <v>355</v>
      </c>
      <c r="I77" s="81">
        <v>543474435</v>
      </c>
      <c r="J77" s="94"/>
      <c r="K77" s="81" t="s">
        <v>3246</v>
      </c>
      <c r="L77" s="81" t="s">
        <v>47</v>
      </c>
      <c r="M77" s="81">
        <v>19594</v>
      </c>
      <c r="N77" s="93" t="s">
        <v>356</v>
      </c>
    </row>
    <row r="78" spans="1:14" x14ac:dyDescent="0.3">
      <c r="A78" s="91">
        <v>389388</v>
      </c>
      <c r="B78" s="81" t="s">
        <v>3303</v>
      </c>
      <c r="C78" s="81" t="s">
        <v>3268</v>
      </c>
      <c r="D78" s="92">
        <v>10438</v>
      </c>
      <c r="E78" s="81" t="s">
        <v>3304</v>
      </c>
      <c r="F78" s="92" t="s">
        <v>3305</v>
      </c>
      <c r="G78" s="81" t="s">
        <v>222</v>
      </c>
      <c r="H78" s="81" t="s">
        <v>3306</v>
      </c>
      <c r="I78" s="94"/>
      <c r="J78" s="94">
        <v>630400975</v>
      </c>
      <c r="K78" s="81" t="s">
        <v>3246</v>
      </c>
      <c r="L78" s="81" t="s">
        <v>47</v>
      </c>
      <c r="M78" s="81">
        <v>19168</v>
      </c>
      <c r="N78" s="93" t="s">
        <v>88</v>
      </c>
    </row>
    <row r="79" spans="1:14" x14ac:dyDescent="0.3">
      <c r="A79" s="91">
        <v>117304</v>
      </c>
      <c r="B79" s="81" t="s">
        <v>357</v>
      </c>
      <c r="C79" s="81" t="s">
        <v>3617</v>
      </c>
      <c r="D79" s="92">
        <v>11216</v>
      </c>
      <c r="E79" s="81" t="s">
        <v>2621</v>
      </c>
      <c r="F79" s="92" t="s">
        <v>358</v>
      </c>
      <c r="G79" s="81" t="s">
        <v>112</v>
      </c>
      <c r="H79" s="81" t="s">
        <v>359</v>
      </c>
      <c r="I79" s="81"/>
      <c r="J79" s="94" t="s">
        <v>360</v>
      </c>
      <c r="K79" s="81" t="s">
        <v>3246</v>
      </c>
      <c r="L79" s="81" t="s">
        <v>47</v>
      </c>
      <c r="M79" s="81">
        <v>28977</v>
      </c>
      <c r="N79" s="93" t="s">
        <v>88</v>
      </c>
    </row>
    <row r="80" spans="1:14" x14ac:dyDescent="0.3">
      <c r="A80" s="91">
        <v>388029</v>
      </c>
      <c r="B80" s="81" t="s">
        <v>2622</v>
      </c>
      <c r="C80" s="81" t="s">
        <v>3632</v>
      </c>
      <c r="D80" s="92">
        <v>10455</v>
      </c>
      <c r="E80" s="81" t="s">
        <v>2623</v>
      </c>
      <c r="F80" s="92" t="s">
        <v>2624</v>
      </c>
      <c r="G80" s="81" t="s">
        <v>260</v>
      </c>
      <c r="H80" s="81" t="s">
        <v>2625</v>
      </c>
      <c r="I80" s="94"/>
      <c r="J80" s="94">
        <v>618861554</v>
      </c>
      <c r="K80" s="81" t="s">
        <v>3246</v>
      </c>
      <c r="L80" s="81" t="s">
        <v>47</v>
      </c>
      <c r="M80" s="81">
        <v>29926</v>
      </c>
      <c r="N80" s="93" t="s">
        <v>47</v>
      </c>
    </row>
    <row r="81" spans="1:14" x14ac:dyDescent="0.3">
      <c r="A81" s="91">
        <v>126722</v>
      </c>
      <c r="B81" s="81" t="s">
        <v>361</v>
      </c>
      <c r="C81" s="81" t="s">
        <v>3617</v>
      </c>
      <c r="D81" s="92">
        <v>11216</v>
      </c>
      <c r="E81" s="81" t="s">
        <v>2626</v>
      </c>
      <c r="F81" s="92" t="s">
        <v>362</v>
      </c>
      <c r="G81" s="81" t="s">
        <v>112</v>
      </c>
      <c r="H81" s="81" t="s">
        <v>363</v>
      </c>
      <c r="I81" s="94"/>
      <c r="J81" s="94" t="s">
        <v>364</v>
      </c>
      <c r="K81" s="81" t="s">
        <v>3246</v>
      </c>
      <c r="L81" s="81" t="s">
        <v>47</v>
      </c>
      <c r="M81" s="81">
        <v>25675</v>
      </c>
      <c r="N81" s="93" t="s">
        <v>365</v>
      </c>
    </row>
    <row r="82" spans="1:14" x14ac:dyDescent="0.3">
      <c r="A82" s="91">
        <v>272076</v>
      </c>
      <c r="B82" s="81" t="s">
        <v>366</v>
      </c>
      <c r="C82" s="81" t="s">
        <v>3617</v>
      </c>
      <c r="D82" s="92">
        <v>11216</v>
      </c>
      <c r="E82" s="81" t="s">
        <v>2627</v>
      </c>
      <c r="F82" s="92" t="s">
        <v>367</v>
      </c>
      <c r="G82" s="81" t="s">
        <v>112</v>
      </c>
      <c r="H82" s="81" t="s">
        <v>368</v>
      </c>
      <c r="I82" s="94"/>
      <c r="J82" s="94" t="s">
        <v>369</v>
      </c>
      <c r="K82" s="81" t="s">
        <v>3246</v>
      </c>
      <c r="L82" s="81" t="s">
        <v>47</v>
      </c>
      <c r="M82" s="81">
        <v>17258</v>
      </c>
      <c r="N82" s="93" t="s">
        <v>370</v>
      </c>
    </row>
    <row r="83" spans="1:14" x14ac:dyDescent="0.3">
      <c r="A83" s="91">
        <v>107911</v>
      </c>
      <c r="B83" s="81" t="s">
        <v>371</v>
      </c>
      <c r="C83" s="81" t="s">
        <v>3619</v>
      </c>
      <c r="D83" s="92">
        <v>12063</v>
      </c>
      <c r="E83" s="81" t="s">
        <v>2628</v>
      </c>
      <c r="F83" s="92" t="s">
        <v>372</v>
      </c>
      <c r="G83" s="81" t="s">
        <v>112</v>
      </c>
      <c r="H83" s="81" t="s">
        <v>373</v>
      </c>
      <c r="I83" s="81" t="s">
        <v>374</v>
      </c>
      <c r="J83" s="94"/>
      <c r="K83" s="81" t="s">
        <v>3246</v>
      </c>
      <c r="L83" s="81" t="s">
        <v>47</v>
      </c>
      <c r="M83" s="81">
        <v>16693</v>
      </c>
      <c r="N83" s="93" t="s">
        <v>375</v>
      </c>
    </row>
    <row r="84" spans="1:14" x14ac:dyDescent="0.3">
      <c r="A84" s="91">
        <v>203622</v>
      </c>
      <c r="B84" s="81" t="s">
        <v>376</v>
      </c>
      <c r="C84" s="81" t="s">
        <v>3268</v>
      </c>
      <c r="D84" s="92">
        <v>10438</v>
      </c>
      <c r="E84" s="81" t="s">
        <v>3642</v>
      </c>
      <c r="F84" s="92" t="s">
        <v>377</v>
      </c>
      <c r="G84" s="81" t="s">
        <v>226</v>
      </c>
      <c r="H84" s="81" t="s">
        <v>378</v>
      </c>
      <c r="I84" s="94" t="s">
        <v>380</v>
      </c>
      <c r="J84" s="94" t="s">
        <v>379</v>
      </c>
      <c r="K84" s="81" t="s">
        <v>3246</v>
      </c>
      <c r="L84" s="81" t="s">
        <v>47</v>
      </c>
      <c r="M84" s="81">
        <v>16685</v>
      </c>
      <c r="N84" s="93" t="s">
        <v>381</v>
      </c>
    </row>
    <row r="85" spans="1:14" x14ac:dyDescent="0.3">
      <c r="A85" s="91">
        <v>389804</v>
      </c>
      <c r="B85" s="81" t="s">
        <v>3643</v>
      </c>
      <c r="C85" s="81" t="s">
        <v>3268</v>
      </c>
      <c r="D85" s="92">
        <v>10438</v>
      </c>
      <c r="E85" s="81" t="s">
        <v>3644</v>
      </c>
      <c r="F85" s="92" t="s">
        <v>2187</v>
      </c>
      <c r="G85" s="81" t="s">
        <v>757</v>
      </c>
      <c r="H85" s="81" t="s">
        <v>3645</v>
      </c>
      <c r="I85" s="94"/>
      <c r="J85" s="94">
        <v>644284333</v>
      </c>
      <c r="K85" s="81" t="s">
        <v>3246</v>
      </c>
      <c r="L85" s="81"/>
      <c r="M85" s="81">
        <v>17810</v>
      </c>
      <c r="N85" s="93" t="s">
        <v>70</v>
      </c>
    </row>
    <row r="86" spans="1:14" x14ac:dyDescent="0.3">
      <c r="A86" s="91">
        <v>145821</v>
      </c>
      <c r="B86" s="81" t="s">
        <v>382</v>
      </c>
      <c r="C86" s="81" t="s">
        <v>3268</v>
      </c>
      <c r="D86" s="92">
        <v>10438</v>
      </c>
      <c r="E86" s="81" t="s">
        <v>2629</v>
      </c>
      <c r="F86" s="92" t="s">
        <v>383</v>
      </c>
      <c r="G86" s="81" t="s">
        <v>177</v>
      </c>
      <c r="H86" s="81" t="s">
        <v>384</v>
      </c>
      <c r="I86" s="94" t="s">
        <v>385</v>
      </c>
      <c r="J86" s="94"/>
      <c r="K86" s="81" t="s">
        <v>3246</v>
      </c>
      <c r="L86" s="81" t="s">
        <v>47</v>
      </c>
      <c r="M86" s="81">
        <v>17396</v>
      </c>
      <c r="N86" s="93" t="s">
        <v>386</v>
      </c>
    </row>
    <row r="87" spans="1:14" x14ac:dyDescent="0.3">
      <c r="A87" s="91">
        <v>201690</v>
      </c>
      <c r="B87" s="81" t="s">
        <v>2488</v>
      </c>
      <c r="C87" s="81" t="s">
        <v>3619</v>
      </c>
      <c r="D87" s="92">
        <v>12063</v>
      </c>
      <c r="E87" s="81" t="s">
        <v>2630</v>
      </c>
      <c r="F87" s="92" t="s">
        <v>2489</v>
      </c>
      <c r="G87" s="81" t="s">
        <v>112</v>
      </c>
      <c r="H87" s="81" t="s">
        <v>2490</v>
      </c>
      <c r="I87" s="94"/>
      <c r="J87" s="94" t="s">
        <v>2631</v>
      </c>
      <c r="K87" s="81" t="s">
        <v>3246</v>
      </c>
      <c r="L87" s="81" t="s">
        <v>93</v>
      </c>
      <c r="M87" s="81">
        <v>25748</v>
      </c>
      <c r="N87" s="93" t="s">
        <v>55</v>
      </c>
    </row>
    <row r="88" spans="1:14" x14ac:dyDescent="0.3">
      <c r="A88" s="91">
        <v>145540</v>
      </c>
      <c r="B88" s="81" t="s">
        <v>388</v>
      </c>
      <c r="C88" s="81" t="s">
        <v>3613</v>
      </c>
      <c r="D88" s="92">
        <v>10513</v>
      </c>
      <c r="E88" s="81" t="s">
        <v>2632</v>
      </c>
      <c r="F88" s="92" t="s">
        <v>389</v>
      </c>
      <c r="G88" s="81" t="s">
        <v>222</v>
      </c>
      <c r="H88" s="81" t="s">
        <v>390</v>
      </c>
      <c r="I88" s="81" t="s">
        <v>391</v>
      </c>
      <c r="J88" s="94"/>
      <c r="K88" s="81" t="s">
        <v>3246</v>
      </c>
      <c r="L88" s="81" t="s">
        <v>47</v>
      </c>
      <c r="M88" s="81">
        <v>21256</v>
      </c>
      <c r="N88" s="93" t="s">
        <v>392</v>
      </c>
    </row>
    <row r="89" spans="1:14" x14ac:dyDescent="0.3">
      <c r="A89" s="91">
        <v>109541</v>
      </c>
      <c r="B89" s="81" t="s">
        <v>393</v>
      </c>
      <c r="C89" s="81" t="s">
        <v>3247</v>
      </c>
      <c r="D89" s="92">
        <v>10459</v>
      </c>
      <c r="E89" s="81" t="s">
        <v>2633</v>
      </c>
      <c r="F89" s="92" t="s">
        <v>394</v>
      </c>
      <c r="G89" s="81" t="s">
        <v>80</v>
      </c>
      <c r="H89" s="81" t="s">
        <v>395</v>
      </c>
      <c r="I89" s="81"/>
      <c r="J89" s="94"/>
      <c r="K89" s="81" t="s">
        <v>3246</v>
      </c>
      <c r="L89" s="81" t="s">
        <v>47</v>
      </c>
      <c r="M89" s="81">
        <v>18725</v>
      </c>
      <c r="N89" s="82" t="s">
        <v>81</v>
      </c>
    </row>
    <row r="90" spans="1:14" x14ac:dyDescent="0.3">
      <c r="A90" s="91">
        <v>206427</v>
      </c>
      <c r="B90" s="81" t="s">
        <v>396</v>
      </c>
      <c r="C90" s="81" t="s">
        <v>3612</v>
      </c>
      <c r="D90" s="92">
        <v>13482</v>
      </c>
      <c r="E90" s="81" t="s">
        <v>3646</v>
      </c>
      <c r="F90" s="92" t="s">
        <v>397</v>
      </c>
      <c r="G90" s="81" t="s">
        <v>66</v>
      </c>
      <c r="H90" s="81" t="s">
        <v>398</v>
      </c>
      <c r="I90" s="81" t="s">
        <v>400</v>
      </c>
      <c r="J90" s="94" t="s">
        <v>399</v>
      </c>
      <c r="K90" s="81" t="s">
        <v>3246</v>
      </c>
      <c r="L90" s="81" t="s">
        <v>47</v>
      </c>
      <c r="M90" s="81">
        <v>22508</v>
      </c>
      <c r="N90" s="93" t="s">
        <v>100</v>
      </c>
    </row>
    <row r="91" spans="1:14" x14ac:dyDescent="0.3">
      <c r="A91" s="91">
        <v>209551</v>
      </c>
      <c r="B91" s="81" t="s">
        <v>401</v>
      </c>
      <c r="C91" s="81" t="s">
        <v>3633</v>
      </c>
      <c r="D91" s="92">
        <v>10521</v>
      </c>
      <c r="E91" s="81" t="s">
        <v>2634</v>
      </c>
      <c r="F91" s="92" t="s">
        <v>402</v>
      </c>
      <c r="G91" s="81" t="s">
        <v>226</v>
      </c>
      <c r="H91" s="81" t="s">
        <v>403</v>
      </c>
      <c r="I91" s="94"/>
      <c r="J91" s="94" t="s">
        <v>404</v>
      </c>
      <c r="K91" s="81" t="s">
        <v>3246</v>
      </c>
      <c r="L91" s="81" t="s">
        <v>93</v>
      </c>
      <c r="M91" s="81">
        <v>27820</v>
      </c>
      <c r="N91" s="93" t="s">
        <v>166</v>
      </c>
    </row>
    <row r="92" spans="1:14" x14ac:dyDescent="0.3">
      <c r="A92" s="91">
        <v>105608</v>
      </c>
      <c r="B92" s="81" t="s">
        <v>405</v>
      </c>
      <c r="C92" s="81" t="s">
        <v>3617</v>
      </c>
      <c r="D92" s="92">
        <v>11216</v>
      </c>
      <c r="E92" s="81" t="s">
        <v>2560</v>
      </c>
      <c r="F92" s="92" t="s">
        <v>111</v>
      </c>
      <c r="G92" s="81" t="s">
        <v>112</v>
      </c>
      <c r="H92" s="81" t="s">
        <v>406</v>
      </c>
      <c r="I92" s="94"/>
      <c r="J92" s="94" t="s">
        <v>407</v>
      </c>
      <c r="K92" s="81" t="s">
        <v>3246</v>
      </c>
      <c r="L92" s="81" t="s">
        <v>47</v>
      </c>
      <c r="M92" s="81">
        <v>29045</v>
      </c>
      <c r="N92" s="93" t="s">
        <v>408</v>
      </c>
    </row>
    <row r="93" spans="1:14" x14ac:dyDescent="0.3">
      <c r="A93" s="91">
        <v>387649</v>
      </c>
      <c r="B93" s="81" t="s">
        <v>2635</v>
      </c>
      <c r="C93" s="81" t="s">
        <v>3614</v>
      </c>
      <c r="D93" s="92">
        <v>10443</v>
      </c>
      <c r="E93" s="81" t="s">
        <v>2636</v>
      </c>
      <c r="F93" s="92" t="s">
        <v>2637</v>
      </c>
      <c r="G93" s="81" t="s">
        <v>85</v>
      </c>
      <c r="H93" s="81" t="s">
        <v>2638</v>
      </c>
      <c r="I93" s="81"/>
      <c r="J93" s="94">
        <v>648115469</v>
      </c>
      <c r="K93" s="81" t="s">
        <v>3246</v>
      </c>
      <c r="L93" s="81" t="s">
        <v>93</v>
      </c>
      <c r="M93" s="81">
        <v>33752</v>
      </c>
      <c r="N93" s="93" t="s">
        <v>47</v>
      </c>
    </row>
    <row r="94" spans="1:14" x14ac:dyDescent="0.3">
      <c r="A94" s="91">
        <v>237278</v>
      </c>
      <c r="B94" s="81" t="s">
        <v>409</v>
      </c>
      <c r="C94" s="81" t="s">
        <v>3617</v>
      </c>
      <c r="D94" s="92">
        <v>11216</v>
      </c>
      <c r="E94" s="81" t="s">
        <v>2639</v>
      </c>
      <c r="F94" s="92" t="s">
        <v>410</v>
      </c>
      <c r="G94" s="81" t="s">
        <v>112</v>
      </c>
      <c r="H94" s="81" t="s">
        <v>343</v>
      </c>
      <c r="I94" s="81" t="s">
        <v>411</v>
      </c>
      <c r="J94" s="94"/>
      <c r="K94" s="81" t="s">
        <v>3246</v>
      </c>
      <c r="L94" s="81" t="s">
        <v>47</v>
      </c>
      <c r="M94" s="81">
        <v>24774</v>
      </c>
      <c r="N94" s="93" t="s">
        <v>412</v>
      </c>
    </row>
    <row r="95" spans="1:14" x14ac:dyDescent="0.3">
      <c r="A95" s="91">
        <v>124635</v>
      </c>
      <c r="B95" s="81" t="s">
        <v>413</v>
      </c>
      <c r="C95" s="81" t="s">
        <v>3614</v>
      </c>
      <c r="D95" s="92">
        <v>10443</v>
      </c>
      <c r="E95" s="81" t="s">
        <v>2640</v>
      </c>
      <c r="F95" s="92" t="s">
        <v>414</v>
      </c>
      <c r="G95" s="81" t="s">
        <v>85</v>
      </c>
      <c r="H95" s="81" t="s">
        <v>415</v>
      </c>
      <c r="I95" s="94"/>
      <c r="J95" s="94" t="s">
        <v>416</v>
      </c>
      <c r="K95" s="81" t="s">
        <v>3246</v>
      </c>
      <c r="L95" s="81" t="s">
        <v>47</v>
      </c>
      <c r="M95" s="81">
        <v>29081</v>
      </c>
      <c r="N95" s="93" t="s">
        <v>100</v>
      </c>
    </row>
    <row r="96" spans="1:14" x14ac:dyDescent="0.3">
      <c r="A96" s="91">
        <v>124663</v>
      </c>
      <c r="B96" s="81" t="s">
        <v>417</v>
      </c>
      <c r="C96" s="81" t="s">
        <v>3633</v>
      </c>
      <c r="D96" s="92">
        <v>10521</v>
      </c>
      <c r="E96" s="81" t="s">
        <v>2641</v>
      </c>
      <c r="F96" s="92" t="s">
        <v>418</v>
      </c>
      <c r="G96" s="81" t="s">
        <v>226</v>
      </c>
      <c r="H96" s="81" t="s">
        <v>419</v>
      </c>
      <c r="I96" s="94" t="s">
        <v>421</v>
      </c>
      <c r="J96" s="94" t="s">
        <v>420</v>
      </c>
      <c r="K96" s="81" t="s">
        <v>3246</v>
      </c>
      <c r="L96" s="81" t="s">
        <v>47</v>
      </c>
      <c r="M96" s="81">
        <v>23817</v>
      </c>
      <c r="N96" s="93" t="s">
        <v>100</v>
      </c>
    </row>
    <row r="97" spans="1:14" x14ac:dyDescent="0.3">
      <c r="A97" s="91">
        <v>202855</v>
      </c>
      <c r="B97" s="81" t="s">
        <v>422</v>
      </c>
      <c r="C97" s="81" t="s">
        <v>3612</v>
      </c>
      <c r="D97" s="92">
        <v>13482</v>
      </c>
      <c r="E97" s="81" t="s">
        <v>2642</v>
      </c>
      <c r="F97" s="92" t="s">
        <v>423</v>
      </c>
      <c r="G97" s="81" t="s">
        <v>44</v>
      </c>
      <c r="H97" s="81" t="s">
        <v>424</v>
      </c>
      <c r="I97" s="81" t="s">
        <v>426</v>
      </c>
      <c r="J97" s="94" t="s">
        <v>425</v>
      </c>
      <c r="K97" s="81" t="s">
        <v>3246</v>
      </c>
      <c r="L97" s="81" t="s">
        <v>47</v>
      </c>
      <c r="M97" s="81">
        <v>25626</v>
      </c>
      <c r="N97" s="93" t="s">
        <v>128</v>
      </c>
    </row>
    <row r="98" spans="1:14" x14ac:dyDescent="0.3">
      <c r="A98" s="91">
        <v>263972</v>
      </c>
      <c r="B98" s="81" t="s">
        <v>427</v>
      </c>
      <c r="C98" s="81" t="s">
        <v>3612</v>
      </c>
      <c r="D98" s="92">
        <v>13482</v>
      </c>
      <c r="E98" s="81" t="s">
        <v>2643</v>
      </c>
      <c r="F98" s="92" t="s">
        <v>428</v>
      </c>
      <c r="G98" s="81" t="s">
        <v>66</v>
      </c>
      <c r="H98" s="81" t="s">
        <v>429</v>
      </c>
      <c r="I98" s="94"/>
      <c r="J98" s="94" t="s">
        <v>430</v>
      </c>
      <c r="K98" s="81" t="s">
        <v>3246</v>
      </c>
      <c r="L98" s="81" t="s">
        <v>47</v>
      </c>
      <c r="M98" s="81">
        <v>35607</v>
      </c>
      <c r="N98" s="93" t="s">
        <v>431</v>
      </c>
    </row>
    <row r="99" spans="1:14" x14ac:dyDescent="0.3">
      <c r="A99" s="91">
        <v>183356</v>
      </c>
      <c r="B99" s="81" t="s">
        <v>432</v>
      </c>
      <c r="C99" s="81" t="s">
        <v>185</v>
      </c>
      <c r="D99" s="92">
        <v>10576</v>
      </c>
      <c r="E99" s="81" t="s">
        <v>2644</v>
      </c>
      <c r="F99" s="92" t="s">
        <v>433</v>
      </c>
      <c r="G99" s="81" t="s">
        <v>298</v>
      </c>
      <c r="H99" s="81" t="s">
        <v>434</v>
      </c>
      <c r="I99" s="81" t="s">
        <v>436</v>
      </c>
      <c r="J99" s="94" t="s">
        <v>435</v>
      </c>
      <c r="K99" s="81" t="s">
        <v>3246</v>
      </c>
      <c r="L99" s="81" t="s">
        <v>47</v>
      </c>
      <c r="M99" s="81">
        <v>18135</v>
      </c>
      <c r="N99" s="93" t="s">
        <v>70</v>
      </c>
    </row>
    <row r="100" spans="1:14" x14ac:dyDescent="0.3">
      <c r="A100" s="91">
        <v>215739</v>
      </c>
      <c r="B100" s="81" t="s">
        <v>3307</v>
      </c>
      <c r="C100" s="81" t="s">
        <v>3608</v>
      </c>
      <c r="D100" s="92">
        <v>10519</v>
      </c>
      <c r="E100" s="81" t="s">
        <v>3308</v>
      </c>
      <c r="F100" s="92" t="s">
        <v>3309</v>
      </c>
      <c r="G100" s="81" t="s">
        <v>187</v>
      </c>
      <c r="H100" s="81" t="s">
        <v>3310</v>
      </c>
      <c r="I100" s="81"/>
      <c r="J100" s="94" t="s">
        <v>3311</v>
      </c>
      <c r="K100" s="81" t="s">
        <v>3246</v>
      </c>
      <c r="L100" s="81" t="s">
        <v>47</v>
      </c>
      <c r="M100" s="81">
        <v>19848</v>
      </c>
      <c r="N100" s="93" t="s">
        <v>2028</v>
      </c>
    </row>
    <row r="101" spans="1:14" x14ac:dyDescent="0.3">
      <c r="A101" s="91">
        <v>160983</v>
      </c>
      <c r="B101" s="81" t="s">
        <v>438</v>
      </c>
      <c r="C101" s="81" t="s">
        <v>185</v>
      </c>
      <c r="D101" s="92">
        <v>10576</v>
      </c>
      <c r="E101" s="81" t="s">
        <v>2645</v>
      </c>
      <c r="F101" s="92" t="s">
        <v>439</v>
      </c>
      <c r="G101" s="81" t="s">
        <v>181</v>
      </c>
      <c r="H101" s="81" t="s">
        <v>440</v>
      </c>
      <c r="I101" s="81"/>
      <c r="J101" s="94" t="s">
        <v>441</v>
      </c>
      <c r="K101" s="81" t="s">
        <v>3246</v>
      </c>
      <c r="L101" s="81" t="s">
        <v>47</v>
      </c>
      <c r="M101" s="81">
        <v>25017</v>
      </c>
      <c r="N101" s="93" t="s">
        <v>88</v>
      </c>
    </row>
    <row r="102" spans="1:14" x14ac:dyDescent="0.3">
      <c r="A102" s="91">
        <v>108611</v>
      </c>
      <c r="B102" s="81" t="s">
        <v>442</v>
      </c>
      <c r="C102" s="81" t="s">
        <v>3615</v>
      </c>
      <c r="D102" s="92">
        <v>10512</v>
      </c>
      <c r="E102" s="81" t="s">
        <v>2646</v>
      </c>
      <c r="F102" s="92" t="s">
        <v>443</v>
      </c>
      <c r="G102" s="81" t="s">
        <v>340</v>
      </c>
      <c r="H102" s="81" t="s">
        <v>444</v>
      </c>
      <c r="I102" s="94" t="s">
        <v>445</v>
      </c>
      <c r="J102" s="94"/>
      <c r="K102" s="81" t="s">
        <v>3246</v>
      </c>
      <c r="L102" s="81" t="s">
        <v>47</v>
      </c>
      <c r="M102" s="81">
        <v>18386</v>
      </c>
      <c r="N102" s="93" t="s">
        <v>446</v>
      </c>
    </row>
    <row r="103" spans="1:14" x14ac:dyDescent="0.3">
      <c r="A103" s="91">
        <v>388183</v>
      </c>
      <c r="B103" s="81" t="s">
        <v>2647</v>
      </c>
      <c r="C103" s="81" t="s">
        <v>3611</v>
      </c>
      <c r="D103" s="92">
        <v>11985</v>
      </c>
      <c r="E103" s="81" t="s">
        <v>3647</v>
      </c>
      <c r="F103" s="92" t="s">
        <v>2648</v>
      </c>
      <c r="G103" s="81" t="s">
        <v>66</v>
      </c>
      <c r="H103" s="81" t="s">
        <v>2649</v>
      </c>
      <c r="I103" s="94"/>
      <c r="J103" s="94" t="s">
        <v>3648</v>
      </c>
      <c r="K103" s="81" t="s">
        <v>3246</v>
      </c>
      <c r="L103" s="81" t="s">
        <v>47</v>
      </c>
      <c r="M103" s="81">
        <v>24005</v>
      </c>
      <c r="N103" s="93" t="s">
        <v>126</v>
      </c>
    </row>
    <row r="104" spans="1:14" x14ac:dyDescent="0.3">
      <c r="A104" s="91">
        <v>386609</v>
      </c>
      <c r="B104" s="81" t="s">
        <v>447</v>
      </c>
      <c r="C104" s="81" t="s">
        <v>3610</v>
      </c>
      <c r="D104" s="92">
        <v>12816</v>
      </c>
      <c r="E104" s="81" t="s">
        <v>2650</v>
      </c>
      <c r="F104" s="92" t="s">
        <v>448</v>
      </c>
      <c r="G104" s="81" t="s">
        <v>52</v>
      </c>
      <c r="H104" s="81" t="s">
        <v>449</v>
      </c>
      <c r="I104" s="81"/>
      <c r="J104" s="94">
        <v>620848847</v>
      </c>
      <c r="K104" s="81" t="s">
        <v>3246</v>
      </c>
      <c r="L104" s="81" t="s">
        <v>47</v>
      </c>
      <c r="M104" s="81">
        <v>21655</v>
      </c>
      <c r="N104" s="93" t="s">
        <v>244</v>
      </c>
    </row>
    <row r="105" spans="1:14" x14ac:dyDescent="0.3">
      <c r="A105" s="91">
        <v>264215</v>
      </c>
      <c r="B105" s="81" t="s">
        <v>450</v>
      </c>
      <c r="C105" s="81" t="s">
        <v>3268</v>
      </c>
      <c r="D105" s="92">
        <v>10438</v>
      </c>
      <c r="E105" s="81" t="s">
        <v>2651</v>
      </c>
      <c r="F105" s="92" t="s">
        <v>451</v>
      </c>
      <c r="G105" s="81" t="s">
        <v>226</v>
      </c>
      <c r="H105" s="81" t="s">
        <v>452</v>
      </c>
      <c r="I105" s="94" t="s">
        <v>454</v>
      </c>
      <c r="J105" s="94" t="s">
        <v>453</v>
      </c>
      <c r="K105" s="81" t="s">
        <v>3246</v>
      </c>
      <c r="L105" s="81" t="s">
        <v>47</v>
      </c>
      <c r="M105" s="81">
        <v>24164</v>
      </c>
      <c r="N105" s="93" t="s">
        <v>455</v>
      </c>
    </row>
    <row r="106" spans="1:14" x14ac:dyDescent="0.3">
      <c r="A106" s="91">
        <v>108608</v>
      </c>
      <c r="B106" s="81" t="s">
        <v>456</v>
      </c>
      <c r="C106" s="81" t="s">
        <v>3615</v>
      </c>
      <c r="D106" s="92">
        <v>10512</v>
      </c>
      <c r="E106" s="81" t="s">
        <v>2652</v>
      </c>
      <c r="F106" s="92" t="s">
        <v>457</v>
      </c>
      <c r="G106" s="81" t="s">
        <v>340</v>
      </c>
      <c r="H106" s="81" t="s">
        <v>458</v>
      </c>
      <c r="I106" s="94" t="s">
        <v>459</v>
      </c>
      <c r="J106" s="94"/>
      <c r="K106" s="81" t="s">
        <v>3246</v>
      </c>
      <c r="L106" s="81" t="s">
        <v>47</v>
      </c>
      <c r="M106" s="81">
        <v>12212</v>
      </c>
      <c r="N106" s="93" t="s">
        <v>88</v>
      </c>
    </row>
    <row r="107" spans="1:14" x14ac:dyDescent="0.3">
      <c r="A107" s="91">
        <v>147119</v>
      </c>
      <c r="B107" s="81" t="s">
        <v>461</v>
      </c>
      <c r="C107" s="81" t="s">
        <v>3619</v>
      </c>
      <c r="D107" s="92">
        <v>12063</v>
      </c>
      <c r="E107" s="81" t="s">
        <v>2653</v>
      </c>
      <c r="F107" s="92" t="s">
        <v>462</v>
      </c>
      <c r="G107" s="81" t="s">
        <v>112</v>
      </c>
      <c r="H107" s="81" t="s">
        <v>463</v>
      </c>
      <c r="I107" s="81" t="s">
        <v>464</v>
      </c>
      <c r="J107" s="94"/>
      <c r="K107" s="81" t="s">
        <v>3246</v>
      </c>
      <c r="L107" s="81" t="s">
        <v>47</v>
      </c>
      <c r="M107" s="81">
        <v>17610</v>
      </c>
      <c r="N107" s="93" t="s">
        <v>465</v>
      </c>
    </row>
    <row r="108" spans="1:14" x14ac:dyDescent="0.3">
      <c r="A108" s="91">
        <v>220083</v>
      </c>
      <c r="B108" s="81" t="s">
        <v>466</v>
      </c>
      <c r="C108" s="81" t="s">
        <v>3617</v>
      </c>
      <c r="D108" s="92">
        <v>11216</v>
      </c>
      <c r="E108" s="81" t="s">
        <v>2654</v>
      </c>
      <c r="F108" s="92" t="s">
        <v>467</v>
      </c>
      <c r="G108" s="81" t="s">
        <v>112</v>
      </c>
      <c r="H108" s="81" t="s">
        <v>468</v>
      </c>
      <c r="I108" s="81"/>
      <c r="J108" s="94" t="s">
        <v>469</v>
      </c>
      <c r="K108" s="81" t="s">
        <v>3246</v>
      </c>
      <c r="L108" s="81" t="s">
        <v>47</v>
      </c>
      <c r="M108" s="81">
        <v>32518</v>
      </c>
      <c r="N108" s="93" t="s">
        <v>470</v>
      </c>
    </row>
    <row r="109" spans="1:14" x14ac:dyDescent="0.3">
      <c r="A109" s="91">
        <v>108390</v>
      </c>
      <c r="B109" s="81" t="s">
        <v>3739</v>
      </c>
      <c r="C109" s="81" t="s">
        <v>3613</v>
      </c>
      <c r="D109" s="92">
        <v>10513</v>
      </c>
      <c r="E109" s="81" t="s">
        <v>2656</v>
      </c>
      <c r="F109" s="92" t="s">
        <v>471</v>
      </c>
      <c r="G109" s="81" t="s">
        <v>222</v>
      </c>
      <c r="H109" s="81" t="s">
        <v>2657</v>
      </c>
      <c r="I109" s="81"/>
      <c r="J109" s="94">
        <v>630650919</v>
      </c>
      <c r="K109" s="81" t="s">
        <v>3246</v>
      </c>
      <c r="L109" s="81" t="s">
        <v>47</v>
      </c>
      <c r="M109" s="81">
        <v>24244</v>
      </c>
      <c r="N109" s="93" t="s">
        <v>472</v>
      </c>
    </row>
    <row r="110" spans="1:14" x14ac:dyDescent="0.3">
      <c r="A110" s="91">
        <v>385732</v>
      </c>
      <c r="B110" s="81" t="s">
        <v>473</v>
      </c>
      <c r="C110" s="81" t="s">
        <v>185</v>
      </c>
      <c r="D110" s="92">
        <v>10576</v>
      </c>
      <c r="E110" s="81" t="s">
        <v>2658</v>
      </c>
      <c r="F110" s="92" t="s">
        <v>474</v>
      </c>
      <c r="G110" s="81" t="s">
        <v>187</v>
      </c>
      <c r="H110" s="81" t="s">
        <v>475</v>
      </c>
      <c r="I110" s="94"/>
      <c r="J110" s="94">
        <v>653873039</v>
      </c>
      <c r="K110" s="81" t="s">
        <v>3246</v>
      </c>
      <c r="L110" s="81" t="s">
        <v>47</v>
      </c>
      <c r="M110" s="81">
        <v>29079</v>
      </c>
      <c r="N110" s="93" t="s">
        <v>476</v>
      </c>
    </row>
    <row r="111" spans="1:14" x14ac:dyDescent="0.3">
      <c r="A111" s="91">
        <v>154349</v>
      </c>
      <c r="B111" s="81" t="s">
        <v>477</v>
      </c>
      <c r="C111" s="81" t="s">
        <v>3620</v>
      </c>
      <c r="D111" s="92">
        <v>10510</v>
      </c>
      <c r="E111" s="81" t="s">
        <v>2659</v>
      </c>
      <c r="F111" s="92" t="s">
        <v>478</v>
      </c>
      <c r="G111" s="81" t="s">
        <v>479</v>
      </c>
      <c r="H111" s="81" t="s">
        <v>480</v>
      </c>
      <c r="I111" s="81"/>
      <c r="J111" s="94">
        <v>612735391</v>
      </c>
      <c r="K111" s="81" t="s">
        <v>3246</v>
      </c>
      <c r="L111" s="81" t="s">
        <v>47</v>
      </c>
      <c r="M111" s="81">
        <v>25912</v>
      </c>
      <c r="N111" s="93" t="s">
        <v>126</v>
      </c>
    </row>
    <row r="112" spans="1:14" x14ac:dyDescent="0.3">
      <c r="A112" s="91">
        <v>176656</v>
      </c>
      <c r="B112" s="81" t="s">
        <v>482</v>
      </c>
      <c r="C112" s="81" t="s">
        <v>3617</v>
      </c>
      <c r="D112" s="92">
        <v>11216</v>
      </c>
      <c r="E112" s="81" t="s">
        <v>2660</v>
      </c>
      <c r="F112" s="92" t="s">
        <v>483</v>
      </c>
      <c r="G112" s="81" t="s">
        <v>112</v>
      </c>
      <c r="H112" s="81" t="s">
        <v>484</v>
      </c>
      <c r="I112" s="81" t="s">
        <v>486</v>
      </c>
      <c r="J112" s="94" t="s">
        <v>485</v>
      </c>
      <c r="K112" s="81" t="s">
        <v>3246</v>
      </c>
      <c r="L112" s="81" t="s">
        <v>47</v>
      </c>
      <c r="M112" s="81">
        <v>25042</v>
      </c>
      <c r="N112" s="93" t="s">
        <v>230</v>
      </c>
    </row>
    <row r="113" spans="1:14" x14ac:dyDescent="0.3">
      <c r="A113" s="91">
        <v>128442</v>
      </c>
      <c r="B113" s="81" t="s">
        <v>3312</v>
      </c>
      <c r="C113" s="81" t="s">
        <v>3617</v>
      </c>
      <c r="D113" s="92">
        <v>11216</v>
      </c>
      <c r="E113" s="81" t="s">
        <v>3313</v>
      </c>
      <c r="F113" s="92" t="s">
        <v>3314</v>
      </c>
      <c r="G113" s="81" t="s">
        <v>112</v>
      </c>
      <c r="H113" s="81" t="s">
        <v>484</v>
      </c>
      <c r="I113" s="94" t="s">
        <v>486</v>
      </c>
      <c r="J113" s="94">
        <v>642457128</v>
      </c>
      <c r="K113" s="81" t="s">
        <v>3246</v>
      </c>
      <c r="L113" s="81" t="s">
        <v>93</v>
      </c>
      <c r="M113" s="81">
        <v>27821</v>
      </c>
      <c r="N113" s="93" t="s">
        <v>3315</v>
      </c>
    </row>
    <row r="114" spans="1:14" x14ac:dyDescent="0.3">
      <c r="A114" s="91">
        <v>389393</v>
      </c>
      <c r="B114" s="81" t="s">
        <v>3316</v>
      </c>
      <c r="C114" s="81" t="s">
        <v>3268</v>
      </c>
      <c r="D114" s="92">
        <v>10438</v>
      </c>
      <c r="E114" s="81" t="s">
        <v>3317</v>
      </c>
      <c r="F114" s="92" t="s">
        <v>3318</v>
      </c>
      <c r="G114" s="81" t="s">
        <v>757</v>
      </c>
      <c r="H114" s="81" t="s">
        <v>3319</v>
      </c>
      <c r="I114" s="94"/>
      <c r="J114" s="94">
        <v>648605235</v>
      </c>
      <c r="K114" s="81" t="s">
        <v>3246</v>
      </c>
      <c r="L114" s="81" t="s">
        <v>47</v>
      </c>
      <c r="M114" s="81">
        <v>21756</v>
      </c>
      <c r="N114" s="93" t="s">
        <v>381</v>
      </c>
    </row>
    <row r="115" spans="1:14" x14ac:dyDescent="0.3">
      <c r="A115" s="91">
        <v>131412</v>
      </c>
      <c r="B115" s="81" t="s">
        <v>487</v>
      </c>
      <c r="C115" s="81" t="s">
        <v>3610</v>
      </c>
      <c r="D115" s="92">
        <v>12816</v>
      </c>
      <c r="E115" s="81" t="s">
        <v>2661</v>
      </c>
      <c r="F115" s="92" t="s">
        <v>488</v>
      </c>
      <c r="G115" s="81" t="s">
        <v>52</v>
      </c>
      <c r="H115" s="81" t="s">
        <v>489</v>
      </c>
      <c r="I115" s="94"/>
      <c r="J115" s="94" t="s">
        <v>490</v>
      </c>
      <c r="K115" s="81" t="s">
        <v>3246</v>
      </c>
      <c r="L115" s="81" t="s">
        <v>47</v>
      </c>
      <c r="M115" s="81">
        <v>17862</v>
      </c>
      <c r="N115" s="93" t="s">
        <v>491</v>
      </c>
    </row>
    <row r="116" spans="1:14" x14ac:dyDescent="0.3">
      <c r="A116" s="91">
        <v>387862</v>
      </c>
      <c r="B116" s="81" t="s">
        <v>2662</v>
      </c>
      <c r="C116" s="81" t="s">
        <v>3610</v>
      </c>
      <c r="D116" s="92">
        <v>12816</v>
      </c>
      <c r="E116" s="81" t="s">
        <v>2661</v>
      </c>
      <c r="F116" s="92" t="s">
        <v>488</v>
      </c>
      <c r="G116" s="81" t="s">
        <v>52</v>
      </c>
      <c r="H116" s="81" t="s">
        <v>2663</v>
      </c>
      <c r="I116" s="81"/>
      <c r="J116" s="94">
        <v>612585948</v>
      </c>
      <c r="K116" s="81" t="s">
        <v>3246</v>
      </c>
      <c r="L116" s="81" t="s">
        <v>93</v>
      </c>
      <c r="M116" s="81">
        <v>23662</v>
      </c>
      <c r="N116" s="93" t="s">
        <v>1075</v>
      </c>
    </row>
    <row r="117" spans="1:14" x14ac:dyDescent="0.3">
      <c r="A117" s="91">
        <v>388813</v>
      </c>
      <c r="B117" s="81" t="s">
        <v>3320</v>
      </c>
      <c r="C117" s="81" t="s">
        <v>3268</v>
      </c>
      <c r="D117" s="92">
        <v>10438</v>
      </c>
      <c r="E117" s="81" t="s">
        <v>3321</v>
      </c>
      <c r="F117" s="92" t="s">
        <v>3322</v>
      </c>
      <c r="G117" s="81" t="s">
        <v>260</v>
      </c>
      <c r="H117" s="81" t="s">
        <v>3323</v>
      </c>
      <c r="I117" s="81">
        <v>545474828</v>
      </c>
      <c r="J117" s="94">
        <v>645719459</v>
      </c>
      <c r="K117" s="81" t="s">
        <v>3246</v>
      </c>
      <c r="L117" s="81" t="s">
        <v>47</v>
      </c>
      <c r="M117" s="81">
        <v>20647</v>
      </c>
      <c r="N117" s="93" t="s">
        <v>70</v>
      </c>
    </row>
    <row r="118" spans="1:14" x14ac:dyDescent="0.3">
      <c r="A118" s="91">
        <v>228222</v>
      </c>
      <c r="B118" s="81" t="s">
        <v>492</v>
      </c>
      <c r="C118" s="81" t="s">
        <v>3620</v>
      </c>
      <c r="D118" s="92">
        <v>10510</v>
      </c>
      <c r="E118" s="81" t="s">
        <v>2664</v>
      </c>
      <c r="F118" s="92" t="s">
        <v>493</v>
      </c>
      <c r="G118" s="81" t="s">
        <v>222</v>
      </c>
      <c r="H118" s="81" t="s">
        <v>494</v>
      </c>
      <c r="I118" s="81"/>
      <c r="J118" s="94" t="s">
        <v>495</v>
      </c>
      <c r="K118" s="81" t="s">
        <v>3246</v>
      </c>
      <c r="L118" s="81" t="s">
        <v>47</v>
      </c>
      <c r="M118" s="81">
        <v>26878</v>
      </c>
      <c r="N118" s="93" t="s">
        <v>100</v>
      </c>
    </row>
    <row r="119" spans="1:14" x14ac:dyDescent="0.3">
      <c r="A119" s="91">
        <v>101037</v>
      </c>
      <c r="B119" s="81" t="s">
        <v>496</v>
      </c>
      <c r="C119" s="81" t="s">
        <v>3618</v>
      </c>
      <c r="D119" s="92">
        <v>12205</v>
      </c>
      <c r="E119" s="81" t="s">
        <v>2665</v>
      </c>
      <c r="F119" s="92" t="s">
        <v>497</v>
      </c>
      <c r="G119" s="81" t="s">
        <v>112</v>
      </c>
      <c r="H119" s="81" t="s">
        <v>498</v>
      </c>
      <c r="I119" s="81"/>
      <c r="J119" s="94" t="s">
        <v>499</v>
      </c>
      <c r="K119" s="81" t="s">
        <v>3246</v>
      </c>
      <c r="L119" s="81" t="s">
        <v>93</v>
      </c>
      <c r="M119" s="81">
        <v>25202</v>
      </c>
      <c r="N119" s="93" t="s">
        <v>149</v>
      </c>
    </row>
    <row r="120" spans="1:14" x14ac:dyDescent="0.3">
      <c r="A120" s="91">
        <v>229721</v>
      </c>
      <c r="B120" s="81" t="s">
        <v>500</v>
      </c>
      <c r="C120" s="81" t="s">
        <v>3612</v>
      </c>
      <c r="D120" s="92">
        <v>13482</v>
      </c>
      <c r="E120" s="81" t="s">
        <v>2666</v>
      </c>
      <c r="F120" s="92" t="s">
        <v>501</v>
      </c>
      <c r="G120" s="81" t="s">
        <v>66</v>
      </c>
      <c r="H120" s="81" t="s">
        <v>502</v>
      </c>
      <c r="I120" s="94"/>
      <c r="J120" s="94" t="s">
        <v>503</v>
      </c>
      <c r="K120" s="81" t="s">
        <v>3246</v>
      </c>
      <c r="L120" s="81" t="s">
        <v>47</v>
      </c>
      <c r="M120" s="81">
        <v>26763</v>
      </c>
      <c r="N120" s="93" t="s">
        <v>70</v>
      </c>
    </row>
    <row r="121" spans="1:14" x14ac:dyDescent="0.3">
      <c r="A121" s="91">
        <v>175087</v>
      </c>
      <c r="B121" s="81" t="s">
        <v>505</v>
      </c>
      <c r="C121" s="81" t="s">
        <v>3649</v>
      </c>
      <c r="D121" s="92">
        <v>10522</v>
      </c>
      <c r="E121" s="81" t="s">
        <v>2667</v>
      </c>
      <c r="F121" s="92" t="s">
        <v>506</v>
      </c>
      <c r="G121" s="81" t="s">
        <v>222</v>
      </c>
      <c r="H121" s="81" t="s">
        <v>507</v>
      </c>
      <c r="I121" s="94" t="s">
        <v>509</v>
      </c>
      <c r="J121" s="94" t="s">
        <v>508</v>
      </c>
      <c r="K121" s="81" t="s">
        <v>3246</v>
      </c>
      <c r="L121" s="81" t="s">
        <v>47</v>
      </c>
      <c r="M121" s="81">
        <v>25949</v>
      </c>
      <c r="N121" s="93" t="s">
        <v>510</v>
      </c>
    </row>
    <row r="122" spans="1:14" x14ac:dyDescent="0.3">
      <c r="A122" s="91">
        <v>157772</v>
      </c>
      <c r="B122" s="81" t="s">
        <v>3324</v>
      </c>
      <c r="C122" s="81" t="s">
        <v>3624</v>
      </c>
      <c r="D122" s="92">
        <v>15749</v>
      </c>
      <c r="E122" s="81" t="s">
        <v>3325</v>
      </c>
      <c r="F122" s="92" t="s">
        <v>3326</v>
      </c>
      <c r="G122" s="81" t="s">
        <v>187</v>
      </c>
      <c r="H122" s="81" t="s">
        <v>3327</v>
      </c>
      <c r="I122" s="81"/>
      <c r="J122" s="94" t="s">
        <v>3328</v>
      </c>
      <c r="K122" s="81" t="s">
        <v>3244</v>
      </c>
      <c r="L122" s="81" t="s">
        <v>47</v>
      </c>
      <c r="M122" s="81">
        <v>28171</v>
      </c>
      <c r="N122" s="93" t="s">
        <v>3329</v>
      </c>
    </row>
    <row r="123" spans="1:14" x14ac:dyDescent="0.3">
      <c r="A123" s="91">
        <v>277512</v>
      </c>
      <c r="B123" s="81" t="s">
        <v>511</v>
      </c>
      <c r="C123" s="81" t="s">
        <v>3620</v>
      </c>
      <c r="D123" s="92">
        <v>10510</v>
      </c>
      <c r="E123" s="81" t="s">
        <v>2668</v>
      </c>
      <c r="F123" s="92" t="s">
        <v>512</v>
      </c>
      <c r="G123" s="81" t="s">
        <v>222</v>
      </c>
      <c r="H123" s="81" t="s">
        <v>513</v>
      </c>
      <c r="I123" s="94"/>
      <c r="J123" s="94" t="s">
        <v>514</v>
      </c>
      <c r="K123" s="81" t="s">
        <v>3246</v>
      </c>
      <c r="L123" s="81" t="s">
        <v>47</v>
      </c>
      <c r="M123" s="81">
        <v>28908</v>
      </c>
      <c r="N123" s="93" t="s">
        <v>515</v>
      </c>
    </row>
    <row r="124" spans="1:14" x14ac:dyDescent="0.3">
      <c r="A124" s="91">
        <v>209389</v>
      </c>
      <c r="B124" s="81" t="s">
        <v>516</v>
      </c>
      <c r="C124" s="81" t="s">
        <v>3617</v>
      </c>
      <c r="D124" s="92">
        <v>11216</v>
      </c>
      <c r="E124" s="81" t="s">
        <v>2669</v>
      </c>
      <c r="F124" s="92" t="s">
        <v>517</v>
      </c>
      <c r="G124" s="81" t="s">
        <v>112</v>
      </c>
      <c r="H124" s="81" t="s">
        <v>3330</v>
      </c>
      <c r="I124" s="94" t="s">
        <v>518</v>
      </c>
      <c r="J124" s="94"/>
      <c r="K124" s="81" t="s">
        <v>3246</v>
      </c>
      <c r="L124" s="81" t="s">
        <v>47</v>
      </c>
      <c r="M124" s="81">
        <v>19355</v>
      </c>
      <c r="N124" s="93" t="s">
        <v>105</v>
      </c>
    </row>
    <row r="125" spans="1:14" x14ac:dyDescent="0.3">
      <c r="A125" s="91">
        <v>383940</v>
      </c>
      <c r="B125" s="81" t="s">
        <v>519</v>
      </c>
      <c r="C125" s="81" t="s">
        <v>3612</v>
      </c>
      <c r="D125" s="92">
        <v>13482</v>
      </c>
      <c r="E125" s="81" t="s">
        <v>2670</v>
      </c>
      <c r="F125" s="92" t="s">
        <v>520</v>
      </c>
      <c r="G125" s="81" t="s">
        <v>66</v>
      </c>
      <c r="H125" s="81" t="s">
        <v>521</v>
      </c>
      <c r="I125" s="94"/>
      <c r="J125" s="94">
        <v>649387865</v>
      </c>
      <c r="K125" s="81" t="s">
        <v>3246</v>
      </c>
      <c r="L125" s="81" t="s">
        <v>93</v>
      </c>
      <c r="M125" s="81">
        <v>26615</v>
      </c>
      <c r="N125" s="93" t="s">
        <v>19</v>
      </c>
    </row>
    <row r="126" spans="1:14" x14ac:dyDescent="0.3">
      <c r="A126" s="91">
        <v>158679</v>
      </c>
      <c r="B126" s="81" t="s">
        <v>522</v>
      </c>
      <c r="C126" s="81" t="s">
        <v>3610</v>
      </c>
      <c r="D126" s="92">
        <v>12816</v>
      </c>
      <c r="E126" s="81" t="s">
        <v>2671</v>
      </c>
      <c r="F126" s="92" t="s">
        <v>523</v>
      </c>
      <c r="G126" s="81" t="s">
        <v>52</v>
      </c>
      <c r="H126" s="81" t="s">
        <v>3331</v>
      </c>
      <c r="I126" s="81" t="s">
        <v>525</v>
      </c>
      <c r="J126" s="94" t="s">
        <v>524</v>
      </c>
      <c r="K126" s="81" t="s">
        <v>3246</v>
      </c>
      <c r="L126" s="81" t="s">
        <v>47</v>
      </c>
      <c r="M126" s="81">
        <v>25312</v>
      </c>
      <c r="N126" s="93" t="s">
        <v>166</v>
      </c>
    </row>
    <row r="127" spans="1:14" x14ac:dyDescent="0.3">
      <c r="A127" s="91">
        <v>165652</v>
      </c>
      <c r="B127" s="81" t="s">
        <v>526</v>
      </c>
      <c r="C127" s="81" t="s">
        <v>3616</v>
      </c>
      <c r="D127" s="92">
        <v>10517</v>
      </c>
      <c r="E127" s="81" t="s">
        <v>3650</v>
      </c>
      <c r="F127" s="92" t="s">
        <v>527</v>
      </c>
      <c r="G127" s="81" t="s">
        <v>187</v>
      </c>
      <c r="H127" s="81" t="s">
        <v>528</v>
      </c>
      <c r="I127" s="81"/>
      <c r="J127" s="94" t="s">
        <v>529</v>
      </c>
      <c r="K127" s="81" t="s">
        <v>3246</v>
      </c>
      <c r="L127" s="81" t="s">
        <v>47</v>
      </c>
      <c r="M127" s="81">
        <v>24679</v>
      </c>
      <c r="N127" s="93" t="s">
        <v>530</v>
      </c>
    </row>
    <row r="128" spans="1:14" x14ac:dyDescent="0.3">
      <c r="A128" s="91">
        <v>385375</v>
      </c>
      <c r="B128" s="81" t="s">
        <v>531</v>
      </c>
      <c r="C128" s="81" t="s">
        <v>3624</v>
      </c>
      <c r="D128" s="92">
        <v>15749</v>
      </c>
      <c r="E128" s="81" t="s">
        <v>2673</v>
      </c>
      <c r="F128" s="92" t="s">
        <v>532</v>
      </c>
      <c r="G128" s="81" t="s">
        <v>187</v>
      </c>
      <c r="H128" s="81" t="s">
        <v>3332</v>
      </c>
      <c r="I128" s="94"/>
      <c r="J128" s="94" t="s">
        <v>533</v>
      </c>
      <c r="K128" s="81" t="s">
        <v>3246</v>
      </c>
      <c r="L128" s="81" t="s">
        <v>47</v>
      </c>
      <c r="M128" s="81">
        <v>23463</v>
      </c>
      <c r="N128" s="93" t="s">
        <v>81</v>
      </c>
    </row>
    <row r="129" spans="1:14" x14ac:dyDescent="0.3">
      <c r="A129" s="91">
        <v>225810</v>
      </c>
      <c r="B129" s="81" t="s">
        <v>534</v>
      </c>
      <c r="C129" s="81" t="s">
        <v>3612</v>
      </c>
      <c r="D129" s="92">
        <v>13482</v>
      </c>
      <c r="E129" s="81" t="s">
        <v>2674</v>
      </c>
      <c r="F129" s="92" t="s">
        <v>535</v>
      </c>
      <c r="G129" s="81" t="s">
        <v>536</v>
      </c>
      <c r="H129" s="81" t="s">
        <v>537</v>
      </c>
      <c r="I129" s="94"/>
      <c r="J129" s="94" t="s">
        <v>538</v>
      </c>
      <c r="K129" s="81" t="s">
        <v>3246</v>
      </c>
      <c r="L129" s="81" t="s">
        <v>47</v>
      </c>
      <c r="M129" s="81">
        <v>23802</v>
      </c>
      <c r="N129" s="93" t="s">
        <v>230</v>
      </c>
    </row>
    <row r="130" spans="1:14" x14ac:dyDescent="0.3">
      <c r="A130" s="91">
        <v>143873</v>
      </c>
      <c r="B130" s="81" t="s">
        <v>539</v>
      </c>
      <c r="C130" s="81" t="s">
        <v>3620</v>
      </c>
      <c r="D130" s="92">
        <v>10510</v>
      </c>
      <c r="E130" s="81" t="s">
        <v>2675</v>
      </c>
      <c r="F130" s="92" t="s">
        <v>540</v>
      </c>
      <c r="G130" s="81" t="s">
        <v>222</v>
      </c>
      <c r="H130" s="81" t="s">
        <v>541</v>
      </c>
      <c r="I130" s="94" t="s">
        <v>543</v>
      </c>
      <c r="J130" s="94" t="s">
        <v>542</v>
      </c>
      <c r="K130" s="81" t="s">
        <v>3246</v>
      </c>
      <c r="L130" s="81" t="s">
        <v>93</v>
      </c>
      <c r="M130" s="81">
        <v>22667</v>
      </c>
      <c r="N130" s="93" t="s">
        <v>544</v>
      </c>
    </row>
    <row r="131" spans="1:14" x14ac:dyDescent="0.3">
      <c r="A131" s="91">
        <v>237184</v>
      </c>
      <c r="B131" s="81" t="s">
        <v>3333</v>
      </c>
      <c r="C131" s="81" t="s">
        <v>3268</v>
      </c>
      <c r="D131" s="92">
        <v>10438</v>
      </c>
      <c r="E131" s="81" t="s">
        <v>3334</v>
      </c>
      <c r="F131" s="92" t="s">
        <v>2187</v>
      </c>
      <c r="G131" s="81" t="s">
        <v>757</v>
      </c>
      <c r="H131" s="81" t="s">
        <v>3335</v>
      </c>
      <c r="I131" s="81" t="s">
        <v>3336</v>
      </c>
      <c r="J131" s="94">
        <v>630400975</v>
      </c>
      <c r="K131" s="81" t="s">
        <v>3246</v>
      </c>
      <c r="L131" s="81" t="s">
        <v>47</v>
      </c>
      <c r="M131" s="81">
        <v>20229</v>
      </c>
      <c r="N131" s="93" t="s">
        <v>150</v>
      </c>
    </row>
    <row r="132" spans="1:14" x14ac:dyDescent="0.3">
      <c r="A132" s="91">
        <v>263924</v>
      </c>
      <c r="B132" s="81" t="s">
        <v>545</v>
      </c>
      <c r="C132" s="81" t="s">
        <v>3609</v>
      </c>
      <c r="D132" s="92">
        <v>15813</v>
      </c>
      <c r="E132" s="81" t="s">
        <v>2676</v>
      </c>
      <c r="F132" s="92" t="s">
        <v>546</v>
      </c>
      <c r="G132" s="81" t="s">
        <v>44</v>
      </c>
      <c r="H132" s="81" t="s">
        <v>547</v>
      </c>
      <c r="I132" s="81"/>
      <c r="J132" s="94" t="s">
        <v>548</v>
      </c>
      <c r="K132" s="81" t="s">
        <v>3246</v>
      </c>
      <c r="L132" s="81" t="s">
        <v>47</v>
      </c>
      <c r="M132" s="81">
        <v>21390</v>
      </c>
      <c r="N132" s="93" t="s">
        <v>549</v>
      </c>
    </row>
    <row r="133" spans="1:14" x14ac:dyDescent="0.3">
      <c r="A133" s="91">
        <v>263925</v>
      </c>
      <c r="B133" s="81" t="s">
        <v>550</v>
      </c>
      <c r="C133" s="81" t="s">
        <v>3609</v>
      </c>
      <c r="D133" s="92">
        <v>15813</v>
      </c>
      <c r="E133" s="81" t="s">
        <v>2677</v>
      </c>
      <c r="F133" s="92" t="s">
        <v>551</v>
      </c>
      <c r="G133" s="81" t="s">
        <v>44</v>
      </c>
      <c r="H133" s="81" t="s">
        <v>552</v>
      </c>
      <c r="I133" s="81"/>
      <c r="J133" s="94" t="s">
        <v>553</v>
      </c>
      <c r="K133" s="81" t="s">
        <v>3246</v>
      </c>
      <c r="L133" s="81" t="s">
        <v>47</v>
      </c>
      <c r="M133" s="81">
        <v>20595</v>
      </c>
      <c r="N133" s="93" t="s">
        <v>88</v>
      </c>
    </row>
    <row r="134" spans="1:14" x14ac:dyDescent="0.3">
      <c r="A134" s="91">
        <v>183254</v>
      </c>
      <c r="B134" s="81" t="s">
        <v>554</v>
      </c>
      <c r="C134" s="81" t="s">
        <v>3617</v>
      </c>
      <c r="D134" s="92">
        <v>11216</v>
      </c>
      <c r="E134" s="81" t="s">
        <v>2678</v>
      </c>
      <c r="F134" s="92" t="s">
        <v>555</v>
      </c>
      <c r="G134" s="81" t="s">
        <v>112</v>
      </c>
      <c r="H134" s="81" t="s">
        <v>556</v>
      </c>
      <c r="I134" s="81"/>
      <c r="J134" s="94" t="s">
        <v>557</v>
      </c>
      <c r="K134" s="81" t="s">
        <v>3246</v>
      </c>
      <c r="L134" s="81" t="s">
        <v>47</v>
      </c>
      <c r="M134" s="81">
        <v>24091</v>
      </c>
      <c r="N134" s="93" t="s">
        <v>558</v>
      </c>
    </row>
    <row r="135" spans="1:14" x14ac:dyDescent="0.3">
      <c r="A135" s="91">
        <v>225826</v>
      </c>
      <c r="B135" s="81" t="s">
        <v>561</v>
      </c>
      <c r="C135" s="81" t="s">
        <v>3620</v>
      </c>
      <c r="D135" s="92">
        <v>10510</v>
      </c>
      <c r="E135" s="81" t="s">
        <v>2679</v>
      </c>
      <c r="F135" s="92" t="s">
        <v>562</v>
      </c>
      <c r="G135" s="81" t="s">
        <v>222</v>
      </c>
      <c r="H135" s="81" t="s">
        <v>563</v>
      </c>
      <c r="I135" s="94" t="s">
        <v>565</v>
      </c>
      <c r="J135" s="94" t="s">
        <v>564</v>
      </c>
      <c r="K135" s="81" t="s">
        <v>3246</v>
      </c>
      <c r="L135" s="81" t="s">
        <v>47</v>
      </c>
      <c r="M135" s="81">
        <v>16923</v>
      </c>
      <c r="N135" s="93" t="s">
        <v>160</v>
      </c>
    </row>
    <row r="136" spans="1:14" x14ac:dyDescent="0.3">
      <c r="A136" s="91">
        <v>268247</v>
      </c>
      <c r="B136" s="81" t="s">
        <v>566</v>
      </c>
      <c r="C136" s="81" t="s">
        <v>3649</v>
      </c>
      <c r="D136" s="92">
        <v>10522</v>
      </c>
      <c r="E136" s="81" t="s">
        <v>2680</v>
      </c>
      <c r="F136" s="92" t="s">
        <v>567</v>
      </c>
      <c r="G136" s="81" t="s">
        <v>222</v>
      </c>
      <c r="H136" s="81" t="s">
        <v>568</v>
      </c>
      <c r="I136" s="81"/>
      <c r="J136" s="94" t="s">
        <v>569</v>
      </c>
      <c r="K136" s="81" t="s">
        <v>3246</v>
      </c>
      <c r="L136" s="81" t="s">
        <v>47</v>
      </c>
      <c r="M136" s="81">
        <v>28834</v>
      </c>
      <c r="N136" s="93" t="s">
        <v>570</v>
      </c>
    </row>
    <row r="137" spans="1:14" x14ac:dyDescent="0.3">
      <c r="A137" s="91">
        <v>221766</v>
      </c>
      <c r="B137" s="81" t="s">
        <v>571</v>
      </c>
      <c r="C137" s="81" t="s">
        <v>3614</v>
      </c>
      <c r="D137" s="92">
        <v>10443</v>
      </c>
      <c r="E137" s="81" t="s">
        <v>2681</v>
      </c>
      <c r="F137" s="92" t="s">
        <v>572</v>
      </c>
      <c r="G137" s="81" t="s">
        <v>85</v>
      </c>
      <c r="H137" s="81" t="s">
        <v>573</v>
      </c>
      <c r="I137" s="81"/>
      <c r="J137" s="94" t="s">
        <v>574</v>
      </c>
      <c r="K137" s="81" t="s">
        <v>3246</v>
      </c>
      <c r="L137" s="81" t="s">
        <v>93</v>
      </c>
      <c r="M137" s="81">
        <v>21653</v>
      </c>
      <c r="N137" s="93" t="s">
        <v>575</v>
      </c>
    </row>
    <row r="138" spans="1:14" x14ac:dyDescent="0.3">
      <c r="A138" s="91">
        <v>387769</v>
      </c>
      <c r="B138" s="81" t="s">
        <v>2682</v>
      </c>
      <c r="C138" s="81" t="s">
        <v>3615</v>
      </c>
      <c r="D138" s="92">
        <v>10512</v>
      </c>
      <c r="E138" s="81" t="s">
        <v>2683</v>
      </c>
      <c r="F138" s="92" t="s">
        <v>2684</v>
      </c>
      <c r="G138" s="81" t="s">
        <v>340</v>
      </c>
      <c r="H138" s="81" t="s">
        <v>2685</v>
      </c>
      <c r="I138" s="81"/>
      <c r="J138" s="94"/>
      <c r="K138" s="81" t="s">
        <v>3246</v>
      </c>
      <c r="L138" s="81" t="s">
        <v>47</v>
      </c>
      <c r="M138" s="81">
        <v>33259</v>
      </c>
      <c r="N138" s="82" t="s">
        <v>1029</v>
      </c>
    </row>
    <row r="139" spans="1:14" x14ac:dyDescent="0.3">
      <c r="A139" s="91">
        <v>111017</v>
      </c>
      <c r="B139" s="81" t="s">
        <v>576</v>
      </c>
      <c r="C139" s="81" t="s">
        <v>3613</v>
      </c>
      <c r="D139" s="92">
        <v>10513</v>
      </c>
      <c r="E139" s="81" t="s">
        <v>2686</v>
      </c>
      <c r="F139" s="92" t="s">
        <v>577</v>
      </c>
      <c r="G139" s="81" t="s">
        <v>222</v>
      </c>
      <c r="H139" s="81" t="s">
        <v>578</v>
      </c>
      <c r="I139" s="81"/>
      <c r="J139" s="94" t="s">
        <v>579</v>
      </c>
      <c r="K139" s="81" t="s">
        <v>3246</v>
      </c>
      <c r="L139" s="81" t="s">
        <v>47</v>
      </c>
      <c r="M139" s="81">
        <v>22014</v>
      </c>
      <c r="N139" s="93" t="s">
        <v>580</v>
      </c>
    </row>
    <row r="140" spans="1:14" x14ac:dyDescent="0.3">
      <c r="A140" s="91">
        <v>111044</v>
      </c>
      <c r="B140" s="81" t="s">
        <v>581</v>
      </c>
      <c r="C140" s="81" t="s">
        <v>3613</v>
      </c>
      <c r="D140" s="92">
        <v>10513</v>
      </c>
      <c r="E140" s="81" t="s">
        <v>2687</v>
      </c>
      <c r="F140" s="92" t="s">
        <v>582</v>
      </c>
      <c r="G140" s="81" t="s">
        <v>222</v>
      </c>
      <c r="H140" s="81" t="s">
        <v>583</v>
      </c>
      <c r="I140" s="81" t="s">
        <v>585</v>
      </c>
      <c r="J140" s="94" t="s">
        <v>584</v>
      </c>
      <c r="K140" s="81" t="s">
        <v>3246</v>
      </c>
      <c r="L140" s="81" t="s">
        <v>47</v>
      </c>
      <c r="M140" s="81">
        <v>18548</v>
      </c>
      <c r="N140" s="93" t="s">
        <v>81</v>
      </c>
    </row>
    <row r="141" spans="1:14" x14ac:dyDescent="0.3">
      <c r="A141" s="91">
        <v>212766</v>
      </c>
      <c r="B141" s="81" t="s">
        <v>3337</v>
      </c>
      <c r="C141" s="81" t="s">
        <v>3617</v>
      </c>
      <c r="D141" s="92">
        <v>11216</v>
      </c>
      <c r="E141" s="81" t="s">
        <v>3338</v>
      </c>
      <c r="F141" s="92" t="s">
        <v>3339</v>
      </c>
      <c r="G141" s="81" t="s">
        <v>1880</v>
      </c>
      <c r="H141" s="81" t="s">
        <v>3340</v>
      </c>
      <c r="I141" s="94"/>
      <c r="J141" s="94">
        <v>654301195</v>
      </c>
      <c r="K141" s="81" t="s">
        <v>3246</v>
      </c>
      <c r="L141" s="81" t="s">
        <v>47</v>
      </c>
      <c r="M141" s="81">
        <v>17986</v>
      </c>
      <c r="N141" s="93" t="s">
        <v>93</v>
      </c>
    </row>
    <row r="142" spans="1:14" x14ac:dyDescent="0.3">
      <c r="A142" s="91">
        <v>270726</v>
      </c>
      <c r="B142" s="81" t="s">
        <v>586</v>
      </c>
      <c r="C142" s="81" t="s">
        <v>3613</v>
      </c>
      <c r="D142" s="92">
        <v>10513</v>
      </c>
      <c r="E142" s="81" t="s">
        <v>2688</v>
      </c>
      <c r="F142" s="92" t="s">
        <v>587</v>
      </c>
      <c r="G142" s="81" t="s">
        <v>222</v>
      </c>
      <c r="H142" s="81" t="s">
        <v>588</v>
      </c>
      <c r="I142" s="94"/>
      <c r="J142" s="94" t="s">
        <v>589</v>
      </c>
      <c r="K142" s="81" t="s">
        <v>3246</v>
      </c>
      <c r="L142" s="81" t="s">
        <v>47</v>
      </c>
      <c r="M142" s="81">
        <v>27042</v>
      </c>
      <c r="N142" s="93" t="s">
        <v>590</v>
      </c>
    </row>
    <row r="143" spans="1:14" x14ac:dyDescent="0.3">
      <c r="A143" s="91">
        <v>387771</v>
      </c>
      <c r="B143" s="81" t="s">
        <v>3651</v>
      </c>
      <c r="C143" s="81" t="s">
        <v>3615</v>
      </c>
      <c r="D143" s="92">
        <v>10512</v>
      </c>
      <c r="E143" s="81" t="s">
        <v>2689</v>
      </c>
      <c r="F143" s="92" t="s">
        <v>2690</v>
      </c>
      <c r="G143" s="81" t="s">
        <v>340</v>
      </c>
      <c r="H143" s="81" t="s">
        <v>2691</v>
      </c>
      <c r="I143" s="81"/>
      <c r="J143" s="94"/>
      <c r="K143" s="81" t="s">
        <v>3246</v>
      </c>
      <c r="L143" s="81" t="s">
        <v>47</v>
      </c>
      <c r="M143" s="81">
        <v>34981</v>
      </c>
      <c r="N143" s="82" t="s">
        <v>667</v>
      </c>
    </row>
    <row r="144" spans="1:14" x14ac:dyDescent="0.3">
      <c r="A144" s="91">
        <v>146899</v>
      </c>
      <c r="B144" s="81" t="s">
        <v>591</v>
      </c>
      <c r="C144" s="81" t="s">
        <v>3610</v>
      </c>
      <c r="D144" s="92">
        <v>12816</v>
      </c>
      <c r="E144" s="81" t="s">
        <v>2692</v>
      </c>
      <c r="F144" s="92" t="s">
        <v>592</v>
      </c>
      <c r="G144" s="81" t="s">
        <v>52</v>
      </c>
      <c r="H144" s="81" t="s">
        <v>593</v>
      </c>
      <c r="I144" s="94" t="s">
        <v>595</v>
      </c>
      <c r="J144" s="94" t="s">
        <v>594</v>
      </c>
      <c r="K144" s="81" t="s">
        <v>3246</v>
      </c>
      <c r="L144" s="81" t="s">
        <v>47</v>
      </c>
      <c r="M144" s="81">
        <v>24925</v>
      </c>
      <c r="N144" s="93" t="s">
        <v>596</v>
      </c>
    </row>
    <row r="145" spans="1:14" x14ac:dyDescent="0.3">
      <c r="A145" s="91">
        <v>122749</v>
      </c>
      <c r="B145" s="81" t="s">
        <v>597</v>
      </c>
      <c r="C145" s="81" t="s">
        <v>3610</v>
      </c>
      <c r="D145" s="92">
        <v>12816</v>
      </c>
      <c r="E145" s="81" t="s">
        <v>3652</v>
      </c>
      <c r="F145" s="92" t="s">
        <v>598</v>
      </c>
      <c r="G145" s="81" t="s">
        <v>52</v>
      </c>
      <c r="H145" s="81"/>
      <c r="I145" s="81" t="s">
        <v>600</v>
      </c>
      <c r="J145" s="94" t="s">
        <v>599</v>
      </c>
      <c r="K145" s="81" t="s">
        <v>3246</v>
      </c>
      <c r="L145" s="81" t="s">
        <v>47</v>
      </c>
      <c r="M145" s="81">
        <v>21067</v>
      </c>
      <c r="N145" s="93" t="s">
        <v>105</v>
      </c>
    </row>
    <row r="146" spans="1:14" x14ac:dyDescent="0.3">
      <c r="A146" s="91">
        <v>124093</v>
      </c>
      <c r="B146" s="81" t="s">
        <v>601</v>
      </c>
      <c r="C146" s="81" t="s">
        <v>3608</v>
      </c>
      <c r="D146" s="92">
        <v>10519</v>
      </c>
      <c r="E146" s="81" t="s">
        <v>2693</v>
      </c>
      <c r="F146" s="92" t="s">
        <v>602</v>
      </c>
      <c r="G146" s="81" t="s">
        <v>187</v>
      </c>
      <c r="H146" s="81" t="s">
        <v>603</v>
      </c>
      <c r="I146" s="81" t="s">
        <v>604</v>
      </c>
      <c r="J146" s="94"/>
      <c r="K146" s="81" t="s">
        <v>3246</v>
      </c>
      <c r="L146" s="81" t="s">
        <v>47</v>
      </c>
      <c r="M146" s="81">
        <v>23122</v>
      </c>
      <c r="N146" s="93" t="s">
        <v>605</v>
      </c>
    </row>
    <row r="147" spans="1:14" x14ac:dyDescent="0.3">
      <c r="A147" s="91">
        <v>214768</v>
      </c>
      <c r="B147" s="81" t="s">
        <v>606</v>
      </c>
      <c r="C147" s="81" t="s">
        <v>3268</v>
      </c>
      <c r="D147" s="92">
        <v>10438</v>
      </c>
      <c r="E147" s="81" t="s">
        <v>2694</v>
      </c>
      <c r="F147" s="92" t="s">
        <v>607</v>
      </c>
      <c r="G147" s="81" t="s">
        <v>177</v>
      </c>
      <c r="H147" s="81" t="s">
        <v>608</v>
      </c>
      <c r="I147" s="81" t="s">
        <v>610</v>
      </c>
      <c r="J147" s="94" t="s">
        <v>609</v>
      </c>
      <c r="K147" s="81" t="s">
        <v>3246</v>
      </c>
      <c r="L147" s="81" t="s">
        <v>47</v>
      </c>
      <c r="M147" s="81">
        <v>16615</v>
      </c>
      <c r="N147" s="93" t="s">
        <v>460</v>
      </c>
    </row>
    <row r="148" spans="1:14" x14ac:dyDescent="0.3">
      <c r="A148" s="91">
        <v>108388</v>
      </c>
      <c r="B148" s="81" t="s">
        <v>611</v>
      </c>
      <c r="C148" s="81" t="s">
        <v>3613</v>
      </c>
      <c r="D148" s="92">
        <v>10513</v>
      </c>
      <c r="E148" s="81" t="s">
        <v>2695</v>
      </c>
      <c r="F148" s="92" t="s">
        <v>612</v>
      </c>
      <c r="G148" s="81" t="s">
        <v>222</v>
      </c>
      <c r="H148" s="81" t="s">
        <v>613</v>
      </c>
      <c r="I148" s="94" t="s">
        <v>614</v>
      </c>
      <c r="J148" s="94">
        <v>638972784</v>
      </c>
      <c r="K148" s="81" t="s">
        <v>3246</v>
      </c>
      <c r="L148" s="81" t="s">
        <v>47</v>
      </c>
      <c r="M148" s="81">
        <v>22759</v>
      </c>
      <c r="N148" s="93" t="s">
        <v>126</v>
      </c>
    </row>
    <row r="149" spans="1:14" x14ac:dyDescent="0.3">
      <c r="A149" s="91">
        <v>205738</v>
      </c>
      <c r="B149" s="81" t="s">
        <v>615</v>
      </c>
      <c r="C149" s="81" t="s">
        <v>3612</v>
      </c>
      <c r="D149" s="92">
        <v>13482</v>
      </c>
      <c r="E149" s="81" t="s">
        <v>2696</v>
      </c>
      <c r="F149" s="92" t="s">
        <v>616</v>
      </c>
      <c r="G149" s="81" t="s">
        <v>66</v>
      </c>
      <c r="H149" s="81" t="s">
        <v>617</v>
      </c>
      <c r="I149" s="94" t="s">
        <v>619</v>
      </c>
      <c r="J149" s="94" t="s">
        <v>618</v>
      </c>
      <c r="K149" s="81" t="s">
        <v>3246</v>
      </c>
      <c r="L149" s="81" t="s">
        <v>47</v>
      </c>
      <c r="M149" s="81">
        <v>24388</v>
      </c>
      <c r="N149" s="93" t="s">
        <v>70</v>
      </c>
    </row>
    <row r="150" spans="1:14" x14ac:dyDescent="0.3">
      <c r="A150" s="91">
        <v>164022</v>
      </c>
      <c r="B150" s="81" t="s">
        <v>623</v>
      </c>
      <c r="C150" s="81" t="s">
        <v>3619</v>
      </c>
      <c r="D150" s="92">
        <v>12063</v>
      </c>
      <c r="E150" s="81" t="s">
        <v>2697</v>
      </c>
      <c r="F150" s="92" t="s">
        <v>624</v>
      </c>
      <c r="G150" s="81" t="s">
        <v>112</v>
      </c>
      <c r="H150" s="81" t="s">
        <v>625</v>
      </c>
      <c r="I150" s="81" t="s">
        <v>627</v>
      </c>
      <c r="J150" s="94" t="s">
        <v>626</v>
      </c>
      <c r="K150" s="81" t="s">
        <v>3246</v>
      </c>
      <c r="L150" s="81" t="s">
        <v>93</v>
      </c>
      <c r="M150" s="81">
        <v>19937</v>
      </c>
      <c r="N150" s="93" t="s">
        <v>628</v>
      </c>
    </row>
    <row r="151" spans="1:14" x14ac:dyDescent="0.3">
      <c r="A151" s="91">
        <v>269401</v>
      </c>
      <c r="B151" s="81" t="s">
        <v>629</v>
      </c>
      <c r="C151" s="81" t="s">
        <v>3268</v>
      </c>
      <c r="D151" s="92">
        <v>10438</v>
      </c>
      <c r="E151" s="81" t="s">
        <v>2698</v>
      </c>
      <c r="F151" s="92" t="s">
        <v>630</v>
      </c>
      <c r="G151" s="81" t="s">
        <v>226</v>
      </c>
      <c r="H151" s="81" t="s">
        <v>631</v>
      </c>
      <c r="I151" s="94"/>
      <c r="J151" s="94" t="s">
        <v>632</v>
      </c>
      <c r="K151" s="81" t="s">
        <v>3246</v>
      </c>
      <c r="L151" s="81" t="s">
        <v>47</v>
      </c>
      <c r="M151" s="81">
        <v>19659</v>
      </c>
      <c r="N151" s="93" t="s">
        <v>633</v>
      </c>
    </row>
    <row r="152" spans="1:14" x14ac:dyDescent="0.3">
      <c r="A152" s="91">
        <v>146288</v>
      </c>
      <c r="B152" s="81" t="s">
        <v>634</v>
      </c>
      <c r="C152" s="81" t="s">
        <v>3653</v>
      </c>
      <c r="D152" s="92">
        <v>10446</v>
      </c>
      <c r="E152" s="81" t="s">
        <v>2699</v>
      </c>
      <c r="F152" s="92" t="s">
        <v>635</v>
      </c>
      <c r="G152" s="81" t="s">
        <v>177</v>
      </c>
      <c r="H152" s="81" t="s">
        <v>636</v>
      </c>
      <c r="I152" s="81"/>
      <c r="J152" s="94" t="s">
        <v>637</v>
      </c>
      <c r="K152" s="81" t="s">
        <v>3246</v>
      </c>
      <c r="L152" s="81" t="s">
        <v>93</v>
      </c>
      <c r="M152" s="81">
        <v>32823</v>
      </c>
      <c r="N152" s="93" t="s">
        <v>638</v>
      </c>
    </row>
    <row r="153" spans="1:14" x14ac:dyDescent="0.3">
      <c r="A153" s="91">
        <v>110823</v>
      </c>
      <c r="B153" s="81" t="s">
        <v>639</v>
      </c>
      <c r="C153" s="81" t="s">
        <v>3631</v>
      </c>
      <c r="D153" s="92">
        <v>10447</v>
      </c>
      <c r="E153" s="81" t="s">
        <v>2700</v>
      </c>
      <c r="F153" s="92" t="s">
        <v>640</v>
      </c>
      <c r="G153" s="81" t="s">
        <v>85</v>
      </c>
      <c r="H153" s="81" t="s">
        <v>641</v>
      </c>
      <c r="I153" s="81" t="s">
        <v>643</v>
      </c>
      <c r="J153" s="94" t="s">
        <v>642</v>
      </c>
      <c r="K153" s="81" t="s">
        <v>3246</v>
      </c>
      <c r="L153" s="81" t="s">
        <v>47</v>
      </c>
      <c r="M153" s="81">
        <v>20394</v>
      </c>
      <c r="N153" s="93" t="s">
        <v>644</v>
      </c>
    </row>
    <row r="154" spans="1:14" x14ac:dyDescent="0.3">
      <c r="A154" s="91">
        <v>104777</v>
      </c>
      <c r="B154" s="81" t="s">
        <v>645</v>
      </c>
      <c r="C154" s="81" t="s">
        <v>3610</v>
      </c>
      <c r="D154" s="92">
        <v>12816</v>
      </c>
      <c r="E154" s="81" t="s">
        <v>2702</v>
      </c>
      <c r="F154" s="92" t="s">
        <v>646</v>
      </c>
      <c r="G154" s="81" t="s">
        <v>52</v>
      </c>
      <c r="H154" s="81" t="s">
        <v>647</v>
      </c>
      <c r="I154" s="94" t="s">
        <v>649</v>
      </c>
      <c r="J154" s="94" t="s">
        <v>648</v>
      </c>
      <c r="K154" s="81" t="s">
        <v>3246</v>
      </c>
      <c r="L154" s="81" t="s">
        <v>47</v>
      </c>
      <c r="M154" s="81">
        <v>28071</v>
      </c>
      <c r="N154" s="93" t="s">
        <v>244</v>
      </c>
    </row>
    <row r="155" spans="1:14" x14ac:dyDescent="0.3">
      <c r="A155" s="91">
        <v>386786</v>
      </c>
      <c r="B155" s="81" t="s">
        <v>650</v>
      </c>
      <c r="C155" s="81" t="s">
        <v>3299</v>
      </c>
      <c r="D155" s="92">
        <v>10435</v>
      </c>
      <c r="E155" s="81" t="s">
        <v>651</v>
      </c>
      <c r="F155" s="92" t="s">
        <v>652</v>
      </c>
      <c r="G155" s="81" t="s">
        <v>334</v>
      </c>
      <c r="H155" s="81" t="s">
        <v>653</v>
      </c>
      <c r="I155" s="81"/>
      <c r="J155" s="94" t="s">
        <v>654</v>
      </c>
      <c r="K155" s="81" t="s">
        <v>3246</v>
      </c>
      <c r="L155" s="81" t="s">
        <v>93</v>
      </c>
      <c r="M155" s="81">
        <v>30992</v>
      </c>
      <c r="N155" s="93" t="s">
        <v>47</v>
      </c>
    </row>
    <row r="156" spans="1:14" x14ac:dyDescent="0.3">
      <c r="A156" s="91">
        <v>205481</v>
      </c>
      <c r="B156" s="81" t="s">
        <v>655</v>
      </c>
      <c r="C156" s="81" t="s">
        <v>3632</v>
      </c>
      <c r="D156" s="92">
        <v>10455</v>
      </c>
      <c r="E156" s="81" t="s">
        <v>2703</v>
      </c>
      <c r="F156" s="92" t="s">
        <v>656</v>
      </c>
      <c r="G156" s="81" t="s">
        <v>260</v>
      </c>
      <c r="H156" s="81" t="s">
        <v>657</v>
      </c>
      <c r="I156" s="81"/>
      <c r="J156" s="94" t="s">
        <v>658</v>
      </c>
      <c r="K156" s="81" t="s">
        <v>3246</v>
      </c>
      <c r="L156" s="81" t="s">
        <v>47</v>
      </c>
      <c r="M156" s="81">
        <v>29454</v>
      </c>
      <c r="N156" s="93" t="s">
        <v>230</v>
      </c>
    </row>
    <row r="157" spans="1:14" x14ac:dyDescent="0.3">
      <c r="A157" s="91">
        <v>112704</v>
      </c>
      <c r="B157" s="81" t="s">
        <v>659</v>
      </c>
      <c r="C157" s="81" t="s">
        <v>3614</v>
      </c>
      <c r="D157" s="92">
        <v>10443</v>
      </c>
      <c r="E157" s="81" t="s">
        <v>3654</v>
      </c>
      <c r="F157" s="92" t="s">
        <v>51</v>
      </c>
      <c r="G157" s="81" t="s">
        <v>52</v>
      </c>
      <c r="H157" s="81" t="s">
        <v>622</v>
      </c>
      <c r="I157" s="81" t="s">
        <v>661</v>
      </c>
      <c r="J157" s="94" t="s">
        <v>2704</v>
      </c>
      <c r="K157" s="81" t="s">
        <v>3246</v>
      </c>
      <c r="L157" s="81" t="s">
        <v>47</v>
      </c>
      <c r="M157" s="81">
        <v>22695</v>
      </c>
      <c r="N157" s="93" t="s">
        <v>230</v>
      </c>
    </row>
    <row r="158" spans="1:14" x14ac:dyDescent="0.3">
      <c r="A158" s="91">
        <v>246746</v>
      </c>
      <c r="B158" s="81" t="s">
        <v>662</v>
      </c>
      <c r="C158" s="81" t="s">
        <v>3268</v>
      </c>
      <c r="D158" s="92">
        <v>10438</v>
      </c>
      <c r="E158" s="81" t="s">
        <v>2705</v>
      </c>
      <c r="F158" s="92" t="s">
        <v>663</v>
      </c>
      <c r="G158" s="81" t="s">
        <v>664</v>
      </c>
      <c r="H158" s="81" t="s">
        <v>665</v>
      </c>
      <c r="I158" s="81"/>
      <c r="J158" s="94" t="s">
        <v>666</v>
      </c>
      <c r="K158" s="81" t="s">
        <v>3246</v>
      </c>
      <c r="L158" s="81" t="s">
        <v>47</v>
      </c>
      <c r="M158" s="81">
        <v>14403</v>
      </c>
      <c r="N158" s="93" t="s">
        <v>667</v>
      </c>
    </row>
    <row r="159" spans="1:14" x14ac:dyDescent="0.3">
      <c r="A159" s="91">
        <v>154029</v>
      </c>
      <c r="B159" s="81" t="s">
        <v>668</v>
      </c>
      <c r="C159" s="81" t="s">
        <v>3624</v>
      </c>
      <c r="D159" s="92">
        <v>15749</v>
      </c>
      <c r="E159" s="81" t="s">
        <v>669</v>
      </c>
      <c r="F159" s="92" t="s">
        <v>670</v>
      </c>
      <c r="G159" s="81" t="s">
        <v>187</v>
      </c>
      <c r="H159" s="81" t="s">
        <v>3341</v>
      </c>
      <c r="I159" s="81" t="s">
        <v>672</v>
      </c>
      <c r="J159" s="94" t="s">
        <v>671</v>
      </c>
      <c r="K159" s="81" t="s">
        <v>3246</v>
      </c>
      <c r="L159" s="81" t="s">
        <v>47</v>
      </c>
      <c r="M159" s="81">
        <v>24033</v>
      </c>
      <c r="N159" s="93" t="s">
        <v>673</v>
      </c>
    </row>
    <row r="160" spans="1:14" x14ac:dyDescent="0.3">
      <c r="A160" s="91">
        <v>113490</v>
      </c>
      <c r="B160" s="81" t="s">
        <v>3342</v>
      </c>
      <c r="C160" s="81" t="s">
        <v>3653</v>
      </c>
      <c r="D160" s="92">
        <v>10446</v>
      </c>
      <c r="E160" s="81" t="s">
        <v>3343</v>
      </c>
      <c r="F160" s="92" t="s">
        <v>3344</v>
      </c>
      <c r="G160" s="81" t="s">
        <v>85</v>
      </c>
      <c r="H160" s="81" t="s">
        <v>3345</v>
      </c>
      <c r="I160" s="94" t="s">
        <v>3346</v>
      </c>
      <c r="J160" s="94" t="s">
        <v>3347</v>
      </c>
      <c r="K160" s="81" t="s">
        <v>3244</v>
      </c>
      <c r="L160" s="81" t="s">
        <v>47</v>
      </c>
      <c r="M160" s="81">
        <v>23436</v>
      </c>
      <c r="N160" s="93" t="s">
        <v>3348</v>
      </c>
    </row>
    <row r="161" spans="1:14" x14ac:dyDescent="0.3">
      <c r="A161" s="91">
        <v>135373</v>
      </c>
      <c r="B161" s="81" t="s">
        <v>3349</v>
      </c>
      <c r="C161" s="81" t="s">
        <v>3614</v>
      </c>
      <c r="D161" s="92">
        <v>10443</v>
      </c>
      <c r="E161" s="81" t="s">
        <v>3343</v>
      </c>
      <c r="F161" s="92" t="s">
        <v>3344</v>
      </c>
      <c r="G161" s="81" t="s">
        <v>85</v>
      </c>
      <c r="H161" s="81" t="s">
        <v>3350</v>
      </c>
      <c r="I161" s="81" t="s">
        <v>3346</v>
      </c>
      <c r="J161" s="94">
        <v>610427175</v>
      </c>
      <c r="K161" s="81" t="s">
        <v>3246</v>
      </c>
      <c r="L161" s="81" t="s">
        <v>93</v>
      </c>
      <c r="M161" s="81">
        <v>21112</v>
      </c>
      <c r="N161" s="93" t="s">
        <v>1777</v>
      </c>
    </row>
    <row r="162" spans="1:14" x14ac:dyDescent="0.3">
      <c r="A162" s="91">
        <v>135710</v>
      </c>
      <c r="B162" s="81" t="s">
        <v>674</v>
      </c>
      <c r="C162" s="81" t="s">
        <v>3632</v>
      </c>
      <c r="D162" s="92">
        <v>10455</v>
      </c>
      <c r="E162" s="81" t="s">
        <v>2706</v>
      </c>
      <c r="F162" s="92" t="s">
        <v>675</v>
      </c>
      <c r="G162" s="81" t="s">
        <v>260</v>
      </c>
      <c r="H162" s="81" t="s">
        <v>676</v>
      </c>
      <c r="I162" s="81" t="s">
        <v>678</v>
      </c>
      <c r="J162" s="94" t="s">
        <v>677</v>
      </c>
      <c r="K162" s="81" t="s">
        <v>47</v>
      </c>
      <c r="L162" s="81">
        <v>17251</v>
      </c>
      <c r="M162" s="93" t="s">
        <v>679</v>
      </c>
    </row>
    <row r="163" spans="1:14" x14ac:dyDescent="0.3">
      <c r="A163" s="91">
        <v>135710</v>
      </c>
      <c r="B163" s="81" t="s">
        <v>674</v>
      </c>
      <c r="C163" s="81" t="s">
        <v>3631</v>
      </c>
      <c r="D163" s="92">
        <v>10447</v>
      </c>
      <c r="E163" s="81" t="s">
        <v>2706</v>
      </c>
      <c r="F163" s="92" t="s">
        <v>675</v>
      </c>
      <c r="G163" s="81" t="s">
        <v>260</v>
      </c>
      <c r="H163" s="81" t="s">
        <v>676</v>
      </c>
      <c r="I163" s="81" t="s">
        <v>678</v>
      </c>
      <c r="J163" s="94" t="s">
        <v>677</v>
      </c>
      <c r="K163" s="81" t="s">
        <v>3246</v>
      </c>
      <c r="L163" s="81" t="s">
        <v>47</v>
      </c>
      <c r="M163" s="81">
        <v>17251</v>
      </c>
      <c r="N163" s="93" t="s">
        <v>679</v>
      </c>
    </row>
    <row r="164" spans="1:14" x14ac:dyDescent="0.3">
      <c r="A164" s="91">
        <v>159945</v>
      </c>
      <c r="B164" s="81" t="s">
        <v>680</v>
      </c>
      <c r="C164" s="81" t="s">
        <v>3612</v>
      </c>
      <c r="D164" s="92">
        <v>13482</v>
      </c>
      <c r="E164" s="81" t="s">
        <v>2707</v>
      </c>
      <c r="F164" s="92" t="s">
        <v>681</v>
      </c>
      <c r="G164" s="81" t="s">
        <v>282</v>
      </c>
      <c r="H164" s="81" t="s">
        <v>682</v>
      </c>
      <c r="I164" s="94" t="s">
        <v>684</v>
      </c>
      <c r="J164" s="94" t="s">
        <v>683</v>
      </c>
      <c r="K164" s="81" t="s">
        <v>3246</v>
      </c>
      <c r="L164" s="81" t="s">
        <v>47</v>
      </c>
      <c r="M164" s="81">
        <v>24341</v>
      </c>
      <c r="N164" s="93" t="s">
        <v>685</v>
      </c>
    </row>
    <row r="165" spans="1:14" x14ac:dyDescent="0.3">
      <c r="A165" s="91">
        <v>389841</v>
      </c>
      <c r="B165" s="81" t="s">
        <v>3655</v>
      </c>
      <c r="C165" s="81" t="s">
        <v>3612</v>
      </c>
      <c r="D165" s="92">
        <v>13482</v>
      </c>
      <c r="E165" s="81" t="s">
        <v>3656</v>
      </c>
      <c r="F165" s="92" t="s">
        <v>3657</v>
      </c>
      <c r="G165" s="81" t="s">
        <v>66</v>
      </c>
      <c r="H165" s="81" t="s">
        <v>3658</v>
      </c>
      <c r="I165" s="81"/>
      <c r="J165" s="94"/>
      <c r="K165" s="81" t="s">
        <v>3246</v>
      </c>
      <c r="L165" s="81" t="s">
        <v>47</v>
      </c>
      <c r="M165" s="81">
        <v>24621</v>
      </c>
      <c r="N165" s="82" t="s">
        <v>93</v>
      </c>
    </row>
    <row r="166" spans="1:14" x14ac:dyDescent="0.3">
      <c r="A166" s="91">
        <v>271469</v>
      </c>
      <c r="B166" s="81" t="s">
        <v>686</v>
      </c>
      <c r="C166" s="81" t="s">
        <v>3299</v>
      </c>
      <c r="D166" s="92">
        <v>10435</v>
      </c>
      <c r="E166" s="81" t="s">
        <v>3659</v>
      </c>
      <c r="F166" s="92" t="s">
        <v>687</v>
      </c>
      <c r="G166" s="81" t="s">
        <v>334</v>
      </c>
      <c r="H166" s="81" t="s">
        <v>688</v>
      </c>
      <c r="I166" s="81" t="s">
        <v>689</v>
      </c>
      <c r="J166" s="94"/>
      <c r="K166" s="81" t="s">
        <v>3246</v>
      </c>
      <c r="L166" s="81" t="s">
        <v>47</v>
      </c>
      <c r="M166" s="81">
        <v>21032</v>
      </c>
      <c r="N166" s="93" t="s">
        <v>81</v>
      </c>
    </row>
    <row r="167" spans="1:14" x14ac:dyDescent="0.3">
      <c r="A167" s="91">
        <v>162203</v>
      </c>
      <c r="B167" s="81" t="s">
        <v>690</v>
      </c>
      <c r="C167" s="81" t="s">
        <v>3633</v>
      </c>
      <c r="D167" s="92">
        <v>10521</v>
      </c>
      <c r="E167" s="81" t="s">
        <v>2708</v>
      </c>
      <c r="F167" s="92" t="s">
        <v>691</v>
      </c>
      <c r="G167" s="81" t="s">
        <v>222</v>
      </c>
      <c r="H167" s="81" t="s">
        <v>692</v>
      </c>
      <c r="I167" s="94"/>
      <c r="J167" s="94" t="s">
        <v>693</v>
      </c>
      <c r="K167" s="81" t="s">
        <v>3246</v>
      </c>
      <c r="L167" s="81" t="s">
        <v>47</v>
      </c>
      <c r="M167" s="81">
        <v>27500</v>
      </c>
      <c r="N167" s="93" t="s">
        <v>470</v>
      </c>
    </row>
    <row r="168" spans="1:14" x14ac:dyDescent="0.3">
      <c r="A168" s="91">
        <v>161859</v>
      </c>
      <c r="B168" s="81" t="s">
        <v>694</v>
      </c>
      <c r="C168" s="81" t="s">
        <v>3608</v>
      </c>
      <c r="D168" s="92">
        <v>10519</v>
      </c>
      <c r="E168" s="81" t="s">
        <v>2709</v>
      </c>
      <c r="F168" s="92" t="s">
        <v>695</v>
      </c>
      <c r="G168" s="81" t="s">
        <v>187</v>
      </c>
      <c r="H168" s="81" t="s">
        <v>696</v>
      </c>
      <c r="I168" s="94" t="s">
        <v>698</v>
      </c>
      <c r="J168" s="94" t="s">
        <v>697</v>
      </c>
      <c r="K168" s="81" t="s">
        <v>3246</v>
      </c>
      <c r="L168" s="81" t="s">
        <v>47</v>
      </c>
      <c r="M168" s="81">
        <v>26698</v>
      </c>
      <c r="N168" s="93" t="s">
        <v>699</v>
      </c>
    </row>
    <row r="169" spans="1:14" x14ac:dyDescent="0.3">
      <c r="A169" s="91">
        <v>102492</v>
      </c>
      <c r="B169" s="81" t="s">
        <v>700</v>
      </c>
      <c r="C169" s="81" t="s">
        <v>3620</v>
      </c>
      <c r="D169" s="92">
        <v>10510</v>
      </c>
      <c r="E169" s="81" t="s">
        <v>3660</v>
      </c>
      <c r="F169" s="92" t="s">
        <v>701</v>
      </c>
      <c r="G169" s="81" t="s">
        <v>222</v>
      </c>
      <c r="H169" s="81" t="s">
        <v>702</v>
      </c>
      <c r="I169" s="94"/>
      <c r="J169" s="94" t="s">
        <v>703</v>
      </c>
      <c r="K169" s="81" t="s">
        <v>3246</v>
      </c>
      <c r="L169" s="81" t="s">
        <v>47</v>
      </c>
      <c r="M169" s="81">
        <v>27992</v>
      </c>
      <c r="N169" s="93" t="s">
        <v>476</v>
      </c>
    </row>
    <row r="170" spans="1:14" x14ac:dyDescent="0.3">
      <c r="A170" s="91">
        <v>225808</v>
      </c>
      <c r="B170" s="81" t="s">
        <v>704</v>
      </c>
      <c r="C170" s="81" t="s">
        <v>185</v>
      </c>
      <c r="D170" s="92">
        <v>10576</v>
      </c>
      <c r="E170" s="81" t="s">
        <v>3661</v>
      </c>
      <c r="F170" s="92" t="s">
        <v>705</v>
      </c>
      <c r="G170" s="81" t="s">
        <v>181</v>
      </c>
      <c r="H170" s="81" t="s">
        <v>706</v>
      </c>
      <c r="I170" s="94" t="s">
        <v>708</v>
      </c>
      <c r="J170" s="94" t="s">
        <v>707</v>
      </c>
      <c r="K170" s="81" t="s">
        <v>3246</v>
      </c>
      <c r="L170" s="81" t="s">
        <v>47</v>
      </c>
      <c r="M170" s="81">
        <v>27602</v>
      </c>
      <c r="N170" s="93" t="s">
        <v>476</v>
      </c>
    </row>
    <row r="171" spans="1:14" x14ac:dyDescent="0.3">
      <c r="A171" s="91">
        <v>277857</v>
      </c>
      <c r="B171" s="81" t="s">
        <v>709</v>
      </c>
      <c r="C171" s="81" t="s">
        <v>3614</v>
      </c>
      <c r="D171" s="92">
        <v>10443</v>
      </c>
      <c r="E171" s="81" t="s">
        <v>2710</v>
      </c>
      <c r="F171" s="92" t="s">
        <v>710</v>
      </c>
      <c r="G171" s="81" t="s">
        <v>260</v>
      </c>
      <c r="H171" s="81" t="s">
        <v>711</v>
      </c>
      <c r="I171" s="94"/>
      <c r="J171" s="94" t="s">
        <v>712</v>
      </c>
      <c r="K171" s="81" t="s">
        <v>3246</v>
      </c>
      <c r="L171" s="81" t="s">
        <v>47</v>
      </c>
      <c r="M171" s="81">
        <v>20719</v>
      </c>
      <c r="N171" s="93" t="s">
        <v>88</v>
      </c>
    </row>
    <row r="172" spans="1:14" x14ac:dyDescent="0.3">
      <c r="A172" s="91">
        <v>276961</v>
      </c>
      <c r="B172" s="81" t="s">
        <v>713</v>
      </c>
      <c r="C172" s="81" t="s">
        <v>3612</v>
      </c>
      <c r="D172" s="92">
        <v>13482</v>
      </c>
      <c r="E172" s="81" t="s">
        <v>2711</v>
      </c>
      <c r="F172" s="92" t="s">
        <v>714</v>
      </c>
      <c r="G172" s="81" t="s">
        <v>66</v>
      </c>
      <c r="H172" s="81" t="s">
        <v>715</v>
      </c>
      <c r="I172" s="94"/>
      <c r="J172" s="94" t="s">
        <v>716</v>
      </c>
      <c r="K172" s="81" t="s">
        <v>3246</v>
      </c>
      <c r="L172" s="81" t="s">
        <v>47</v>
      </c>
      <c r="M172" s="81">
        <v>23927</v>
      </c>
      <c r="N172" s="93" t="s">
        <v>699</v>
      </c>
    </row>
    <row r="173" spans="1:14" x14ac:dyDescent="0.3">
      <c r="A173" s="91">
        <v>211264</v>
      </c>
      <c r="B173" s="81" t="s">
        <v>2712</v>
      </c>
      <c r="C173" s="81" t="s">
        <v>3610</v>
      </c>
      <c r="D173" s="92">
        <v>12816</v>
      </c>
      <c r="E173" s="81" t="s">
        <v>2713</v>
      </c>
      <c r="F173" s="92" t="s">
        <v>2714</v>
      </c>
      <c r="G173" s="81" t="s">
        <v>52</v>
      </c>
      <c r="H173" s="81" t="s">
        <v>2715</v>
      </c>
      <c r="I173" s="81" t="s">
        <v>2716</v>
      </c>
      <c r="J173" s="94">
        <v>618220841</v>
      </c>
      <c r="K173" s="81" t="s">
        <v>3246</v>
      </c>
      <c r="L173" s="81" t="s">
        <v>47</v>
      </c>
      <c r="M173" s="81">
        <v>27068</v>
      </c>
      <c r="N173" s="93" t="s">
        <v>2717</v>
      </c>
    </row>
    <row r="174" spans="1:14" x14ac:dyDescent="0.3">
      <c r="A174" s="91">
        <v>201088</v>
      </c>
      <c r="B174" s="81" t="s">
        <v>719</v>
      </c>
      <c r="C174" s="81" t="s">
        <v>3613</v>
      </c>
      <c r="D174" s="92">
        <v>10513</v>
      </c>
      <c r="E174" s="81" t="s">
        <v>2718</v>
      </c>
      <c r="F174" s="92" t="s">
        <v>720</v>
      </c>
      <c r="G174" s="81" t="s">
        <v>222</v>
      </c>
      <c r="H174" s="81" t="s">
        <v>721</v>
      </c>
      <c r="I174" s="81" t="s">
        <v>723</v>
      </c>
      <c r="J174" s="94" t="s">
        <v>722</v>
      </c>
      <c r="K174" s="81" t="s">
        <v>3246</v>
      </c>
      <c r="L174" s="81" t="s">
        <v>47</v>
      </c>
      <c r="M174" s="81">
        <v>21278</v>
      </c>
      <c r="N174" s="93" t="s">
        <v>100</v>
      </c>
    </row>
    <row r="175" spans="1:14" x14ac:dyDescent="0.3">
      <c r="A175" s="91">
        <v>388574</v>
      </c>
      <c r="B175" s="81" t="s">
        <v>3351</v>
      </c>
      <c r="C175" s="81" t="s">
        <v>3608</v>
      </c>
      <c r="D175" s="92">
        <v>10519</v>
      </c>
      <c r="E175" s="81" t="s">
        <v>3352</v>
      </c>
      <c r="F175" s="92" t="s">
        <v>3353</v>
      </c>
      <c r="G175" s="81" t="s">
        <v>187</v>
      </c>
      <c r="H175" s="81" t="s">
        <v>3354</v>
      </c>
      <c r="I175" s="94"/>
      <c r="J175" s="94" t="s">
        <v>3355</v>
      </c>
      <c r="K175" s="81" t="s">
        <v>3244</v>
      </c>
      <c r="L175" s="81" t="s">
        <v>47</v>
      </c>
      <c r="M175" s="81">
        <v>23522</v>
      </c>
      <c r="N175" s="93" t="s">
        <v>3356</v>
      </c>
    </row>
    <row r="176" spans="1:14" x14ac:dyDescent="0.3">
      <c r="A176" s="91">
        <v>211748</v>
      </c>
      <c r="B176" s="81" t="s">
        <v>724</v>
      </c>
      <c r="C176" s="81" t="s">
        <v>3608</v>
      </c>
      <c r="D176" s="92">
        <v>10519</v>
      </c>
      <c r="E176" s="81" t="s">
        <v>2719</v>
      </c>
      <c r="F176" s="92" t="s">
        <v>725</v>
      </c>
      <c r="G176" s="81" t="s">
        <v>187</v>
      </c>
      <c r="H176" s="81" t="s">
        <v>726</v>
      </c>
      <c r="I176" s="94" t="s">
        <v>728</v>
      </c>
      <c r="J176" s="94" t="s">
        <v>727</v>
      </c>
      <c r="K176" s="81" t="s">
        <v>3246</v>
      </c>
      <c r="L176" s="81" t="s">
        <v>47</v>
      </c>
      <c r="M176" s="81">
        <v>25600</v>
      </c>
      <c r="N176" s="93" t="s">
        <v>166</v>
      </c>
    </row>
    <row r="177" spans="1:14" x14ac:dyDescent="0.3">
      <c r="A177" s="91">
        <v>157804</v>
      </c>
      <c r="B177" s="81" t="s">
        <v>729</v>
      </c>
      <c r="C177" s="81" t="s">
        <v>185</v>
      </c>
      <c r="D177" s="92">
        <v>10576</v>
      </c>
      <c r="E177" s="81" t="s">
        <v>2720</v>
      </c>
      <c r="F177" s="92" t="s">
        <v>730</v>
      </c>
      <c r="G177" s="81" t="s">
        <v>298</v>
      </c>
      <c r="H177" s="81" t="s">
        <v>731</v>
      </c>
      <c r="I177" s="81"/>
      <c r="J177" s="94" t="s">
        <v>732</v>
      </c>
      <c r="K177" s="81" t="s">
        <v>3246</v>
      </c>
      <c r="L177" s="81" t="s">
        <v>47</v>
      </c>
      <c r="M177" s="81">
        <v>28952</v>
      </c>
      <c r="N177" s="93" t="s">
        <v>160</v>
      </c>
    </row>
    <row r="178" spans="1:14" x14ac:dyDescent="0.3">
      <c r="A178" s="91">
        <v>177091</v>
      </c>
      <c r="B178" s="81" t="s">
        <v>733</v>
      </c>
      <c r="C178" s="81" t="s">
        <v>3608</v>
      </c>
      <c r="D178" s="92">
        <v>10519</v>
      </c>
      <c r="E178" s="81" t="s">
        <v>2721</v>
      </c>
      <c r="F178" s="92" t="s">
        <v>734</v>
      </c>
      <c r="G178" s="81" t="s">
        <v>187</v>
      </c>
      <c r="H178" s="81" t="s">
        <v>735</v>
      </c>
      <c r="I178" s="94"/>
      <c r="J178" s="94" t="s">
        <v>736</v>
      </c>
      <c r="K178" s="81" t="s">
        <v>3246</v>
      </c>
      <c r="L178" s="81" t="s">
        <v>47</v>
      </c>
      <c r="M178" s="81">
        <v>25492</v>
      </c>
      <c r="N178" s="93" t="s">
        <v>100</v>
      </c>
    </row>
    <row r="179" spans="1:14" x14ac:dyDescent="0.3">
      <c r="A179" s="91">
        <v>160770</v>
      </c>
      <c r="B179" s="81" t="s">
        <v>737</v>
      </c>
      <c r="C179" s="81" t="s">
        <v>3615</v>
      </c>
      <c r="D179" s="92">
        <v>10512</v>
      </c>
      <c r="E179" s="81" t="s">
        <v>2722</v>
      </c>
      <c r="F179" s="92" t="s">
        <v>738</v>
      </c>
      <c r="G179" s="81" t="s">
        <v>222</v>
      </c>
      <c r="H179" s="81" t="s">
        <v>3357</v>
      </c>
      <c r="I179" s="81"/>
      <c r="J179" s="94" t="s">
        <v>739</v>
      </c>
      <c r="K179" s="81" t="s">
        <v>3246</v>
      </c>
      <c r="L179" s="81" t="s">
        <v>47</v>
      </c>
      <c r="M179" s="81">
        <v>25832</v>
      </c>
      <c r="N179" s="93" t="s">
        <v>476</v>
      </c>
    </row>
    <row r="180" spans="1:14" x14ac:dyDescent="0.3">
      <c r="A180" s="91">
        <v>160770</v>
      </c>
      <c r="B180" s="81" t="s">
        <v>737</v>
      </c>
      <c r="C180" s="81" t="s">
        <v>3608</v>
      </c>
      <c r="D180" s="92">
        <v>10519</v>
      </c>
      <c r="E180" s="81" t="s">
        <v>2722</v>
      </c>
      <c r="F180" s="92" t="s">
        <v>738</v>
      </c>
      <c r="G180" s="81" t="s">
        <v>222</v>
      </c>
      <c r="H180" s="81" t="s">
        <v>3357</v>
      </c>
      <c r="I180" s="81"/>
      <c r="J180" s="94" t="s">
        <v>739</v>
      </c>
      <c r="K180" s="81" t="s">
        <v>3246</v>
      </c>
      <c r="L180" s="81" t="s">
        <v>47</v>
      </c>
      <c r="M180" s="81">
        <v>25832</v>
      </c>
      <c r="N180" s="93" t="s">
        <v>476</v>
      </c>
    </row>
    <row r="181" spans="1:14" x14ac:dyDescent="0.3">
      <c r="A181" s="91">
        <v>160770</v>
      </c>
      <c r="B181" s="81" t="s">
        <v>737</v>
      </c>
      <c r="C181" s="81" t="s">
        <v>3633</v>
      </c>
      <c r="D181" s="92">
        <v>10521</v>
      </c>
      <c r="E181" s="81" t="s">
        <v>2722</v>
      </c>
      <c r="F181" s="92" t="s">
        <v>738</v>
      </c>
      <c r="G181" s="81" t="s">
        <v>222</v>
      </c>
      <c r="H181" s="81" t="s">
        <v>3357</v>
      </c>
      <c r="I181" s="81"/>
      <c r="J181" s="94" t="s">
        <v>739</v>
      </c>
      <c r="K181" s="81" t="s">
        <v>3246</v>
      </c>
      <c r="L181" s="81" t="s">
        <v>47</v>
      </c>
      <c r="M181" s="81">
        <v>25832</v>
      </c>
      <c r="N181" s="93" t="s">
        <v>476</v>
      </c>
    </row>
    <row r="182" spans="1:14" x14ac:dyDescent="0.3">
      <c r="A182" s="91">
        <v>220162</v>
      </c>
      <c r="B182" s="81" t="s">
        <v>740</v>
      </c>
      <c r="C182" s="81" t="s">
        <v>3614</v>
      </c>
      <c r="D182" s="92">
        <v>10443</v>
      </c>
      <c r="E182" s="81" t="s">
        <v>2723</v>
      </c>
      <c r="F182" s="92" t="s">
        <v>741</v>
      </c>
      <c r="G182" s="81" t="s">
        <v>742</v>
      </c>
      <c r="H182" s="81" t="s">
        <v>743</v>
      </c>
      <c r="I182" s="81">
        <v>543569683</v>
      </c>
      <c r="J182" s="94">
        <v>618599112</v>
      </c>
      <c r="K182" s="81" t="s">
        <v>3246</v>
      </c>
      <c r="L182" s="81" t="s">
        <v>47</v>
      </c>
      <c r="M182" s="81">
        <v>17096</v>
      </c>
      <c r="N182" s="93" t="s">
        <v>744</v>
      </c>
    </row>
    <row r="183" spans="1:14" x14ac:dyDescent="0.3">
      <c r="A183" s="91">
        <v>146462</v>
      </c>
      <c r="B183" s="81" t="s">
        <v>745</v>
      </c>
      <c r="C183" s="81" t="s">
        <v>3635</v>
      </c>
      <c r="D183" s="92">
        <v>13483</v>
      </c>
      <c r="E183" s="81" t="s">
        <v>2724</v>
      </c>
      <c r="F183" s="92" t="s">
        <v>746</v>
      </c>
      <c r="G183" s="81" t="s">
        <v>85</v>
      </c>
      <c r="H183" s="81" t="s">
        <v>747</v>
      </c>
      <c r="I183" s="81" t="s">
        <v>749</v>
      </c>
      <c r="J183" s="94" t="s">
        <v>748</v>
      </c>
      <c r="K183" s="81" t="s">
        <v>3246</v>
      </c>
      <c r="L183" s="81" t="s">
        <v>47</v>
      </c>
      <c r="M183" s="81">
        <v>20266</v>
      </c>
      <c r="N183" s="93" t="s">
        <v>750</v>
      </c>
    </row>
    <row r="184" spans="1:14" x14ac:dyDescent="0.3">
      <c r="A184" s="91">
        <v>101862</v>
      </c>
      <c r="B184" s="81" t="s">
        <v>751</v>
      </c>
      <c r="C184" s="81" t="s">
        <v>3613</v>
      </c>
      <c r="D184" s="92">
        <v>10513</v>
      </c>
      <c r="E184" s="81" t="s">
        <v>2725</v>
      </c>
      <c r="F184" s="92" t="s">
        <v>752</v>
      </c>
      <c r="G184" s="81" t="s">
        <v>222</v>
      </c>
      <c r="H184" s="81" t="s">
        <v>75</v>
      </c>
      <c r="I184" s="81" t="s">
        <v>753</v>
      </c>
      <c r="J184" s="94"/>
      <c r="K184" s="81" t="s">
        <v>3246</v>
      </c>
      <c r="L184" s="81" t="s">
        <v>47</v>
      </c>
      <c r="M184" s="81">
        <v>23535</v>
      </c>
      <c r="N184" s="93" t="s">
        <v>160</v>
      </c>
    </row>
    <row r="185" spans="1:14" x14ac:dyDescent="0.3">
      <c r="A185" s="91">
        <v>272082</v>
      </c>
      <c r="B185" s="81" t="s">
        <v>755</v>
      </c>
      <c r="C185" s="81" t="s">
        <v>3609</v>
      </c>
      <c r="D185" s="92">
        <v>15813</v>
      </c>
      <c r="E185" s="81" t="s">
        <v>2726</v>
      </c>
      <c r="F185" s="92" t="s">
        <v>756</v>
      </c>
      <c r="G185" s="81" t="s">
        <v>757</v>
      </c>
      <c r="H185" s="81" t="s">
        <v>758</v>
      </c>
      <c r="I185" s="94"/>
      <c r="J185" s="94" t="s">
        <v>759</v>
      </c>
      <c r="K185" s="81" t="s">
        <v>3246</v>
      </c>
      <c r="L185" s="81" t="s">
        <v>47</v>
      </c>
      <c r="M185" s="81">
        <v>19419</v>
      </c>
      <c r="N185" s="93" t="s">
        <v>88</v>
      </c>
    </row>
    <row r="186" spans="1:14" x14ac:dyDescent="0.3">
      <c r="A186" s="91">
        <v>226262</v>
      </c>
      <c r="B186" s="81" t="s">
        <v>760</v>
      </c>
      <c r="C186" s="81" t="s">
        <v>3622</v>
      </c>
      <c r="D186" s="92">
        <v>10453</v>
      </c>
      <c r="E186" s="81" t="s">
        <v>2727</v>
      </c>
      <c r="F186" s="92" t="s">
        <v>761</v>
      </c>
      <c r="G186" s="81" t="s">
        <v>44</v>
      </c>
      <c r="H186" s="81" t="s">
        <v>762</v>
      </c>
      <c r="I186" s="94"/>
      <c r="J186" s="94" t="s">
        <v>763</v>
      </c>
      <c r="K186" s="81" t="s">
        <v>3246</v>
      </c>
      <c r="L186" s="81" t="s">
        <v>47</v>
      </c>
      <c r="M186" s="81">
        <v>29469</v>
      </c>
      <c r="N186" s="93" t="s">
        <v>47</v>
      </c>
    </row>
    <row r="187" spans="1:14" x14ac:dyDescent="0.3">
      <c r="A187" s="91">
        <v>226262</v>
      </c>
      <c r="B187" s="81" t="s">
        <v>760</v>
      </c>
      <c r="C187" s="81" t="s">
        <v>3609</v>
      </c>
      <c r="D187" s="92">
        <v>15813</v>
      </c>
      <c r="E187" s="81" t="s">
        <v>2727</v>
      </c>
      <c r="F187" s="92" t="s">
        <v>761</v>
      </c>
      <c r="G187" s="81" t="s">
        <v>44</v>
      </c>
      <c r="H187" s="81" t="s">
        <v>762</v>
      </c>
      <c r="I187" s="81"/>
      <c r="J187" s="94" t="s">
        <v>763</v>
      </c>
      <c r="K187" s="81" t="s">
        <v>3246</v>
      </c>
      <c r="L187" s="81" t="s">
        <v>47</v>
      </c>
      <c r="M187" s="81">
        <v>29469</v>
      </c>
      <c r="N187" s="93" t="s">
        <v>47</v>
      </c>
    </row>
    <row r="188" spans="1:14" x14ac:dyDescent="0.3">
      <c r="A188" s="91">
        <v>182837</v>
      </c>
      <c r="B188" s="81" t="s">
        <v>764</v>
      </c>
      <c r="C188" s="81" t="s">
        <v>3633</v>
      </c>
      <c r="D188" s="92">
        <v>10521</v>
      </c>
      <c r="E188" s="81" t="s">
        <v>2728</v>
      </c>
      <c r="F188" s="92" t="s">
        <v>765</v>
      </c>
      <c r="G188" s="81" t="s">
        <v>766</v>
      </c>
      <c r="H188" s="81" t="s">
        <v>767</v>
      </c>
      <c r="I188" s="81"/>
      <c r="J188" s="94" t="s">
        <v>768</v>
      </c>
      <c r="K188" s="81" t="s">
        <v>3246</v>
      </c>
      <c r="L188" s="81" t="s">
        <v>47</v>
      </c>
      <c r="M188" s="81">
        <v>23902</v>
      </c>
      <c r="N188" s="93" t="s">
        <v>81</v>
      </c>
    </row>
    <row r="189" spans="1:14" x14ac:dyDescent="0.3">
      <c r="A189" s="91">
        <v>208766</v>
      </c>
      <c r="B189" s="81" t="s">
        <v>769</v>
      </c>
      <c r="C189" s="81" t="s">
        <v>3633</v>
      </c>
      <c r="D189" s="92">
        <v>10521</v>
      </c>
      <c r="E189" s="81" t="s">
        <v>2729</v>
      </c>
      <c r="F189" s="92" t="s">
        <v>770</v>
      </c>
      <c r="G189" s="81" t="s">
        <v>226</v>
      </c>
      <c r="H189" s="81" t="s">
        <v>771</v>
      </c>
      <c r="I189" s="81" t="s">
        <v>773</v>
      </c>
      <c r="J189" s="94" t="s">
        <v>772</v>
      </c>
      <c r="K189" s="81" t="s">
        <v>3246</v>
      </c>
      <c r="L189" s="81" t="s">
        <v>93</v>
      </c>
      <c r="M189" s="81">
        <v>21415</v>
      </c>
      <c r="N189" s="93" t="s">
        <v>100</v>
      </c>
    </row>
    <row r="190" spans="1:14" x14ac:dyDescent="0.3">
      <c r="A190" s="91">
        <v>205561</v>
      </c>
      <c r="B190" s="81" t="s">
        <v>774</v>
      </c>
      <c r="C190" s="81" t="s">
        <v>3633</v>
      </c>
      <c r="D190" s="92">
        <v>10521</v>
      </c>
      <c r="E190" s="81" t="s">
        <v>2729</v>
      </c>
      <c r="F190" s="92" t="s">
        <v>770</v>
      </c>
      <c r="G190" s="81" t="s">
        <v>226</v>
      </c>
      <c r="H190" s="81" t="s">
        <v>3358</v>
      </c>
      <c r="I190" s="94" t="s">
        <v>773</v>
      </c>
      <c r="J190" s="94" t="s">
        <v>775</v>
      </c>
      <c r="K190" s="81" t="s">
        <v>3246</v>
      </c>
      <c r="L190" s="81" t="s">
        <v>47</v>
      </c>
      <c r="M190" s="81">
        <v>21530</v>
      </c>
      <c r="N190" s="93" t="s">
        <v>100</v>
      </c>
    </row>
    <row r="191" spans="1:14" x14ac:dyDescent="0.3">
      <c r="A191" s="91">
        <v>153805</v>
      </c>
      <c r="B191" s="81" t="s">
        <v>776</v>
      </c>
      <c r="C191" s="81" t="s">
        <v>3611</v>
      </c>
      <c r="D191" s="92">
        <v>11985</v>
      </c>
      <c r="E191" s="81" t="s">
        <v>2730</v>
      </c>
      <c r="F191" s="92" t="s">
        <v>777</v>
      </c>
      <c r="G191" s="81" t="s">
        <v>58</v>
      </c>
      <c r="H191" s="81" t="s">
        <v>778</v>
      </c>
      <c r="I191" s="81" t="s">
        <v>780</v>
      </c>
      <c r="J191" s="94" t="s">
        <v>779</v>
      </c>
      <c r="K191" s="81" t="s">
        <v>3246</v>
      </c>
      <c r="L191" s="81" t="s">
        <v>47</v>
      </c>
      <c r="M191" s="81">
        <v>21735</v>
      </c>
      <c r="N191" s="93" t="s">
        <v>781</v>
      </c>
    </row>
    <row r="192" spans="1:14" x14ac:dyDescent="0.3">
      <c r="A192" s="91">
        <v>143476</v>
      </c>
      <c r="B192" s="81" t="s">
        <v>782</v>
      </c>
      <c r="C192" s="81" t="s">
        <v>3611</v>
      </c>
      <c r="D192" s="92">
        <v>11985</v>
      </c>
      <c r="E192" s="81" t="s">
        <v>2731</v>
      </c>
      <c r="F192" s="92" t="s">
        <v>783</v>
      </c>
      <c r="G192" s="81" t="s">
        <v>58</v>
      </c>
      <c r="H192" s="81" t="s">
        <v>784</v>
      </c>
      <c r="I192" s="81" t="s">
        <v>786</v>
      </c>
      <c r="J192" s="94" t="s">
        <v>785</v>
      </c>
      <c r="K192" s="81" t="s">
        <v>3246</v>
      </c>
      <c r="L192" s="81" t="s">
        <v>47</v>
      </c>
      <c r="M192" s="81">
        <v>20072</v>
      </c>
      <c r="N192" s="93" t="s">
        <v>787</v>
      </c>
    </row>
    <row r="193" spans="1:14" x14ac:dyDescent="0.3">
      <c r="A193" s="91">
        <v>270571</v>
      </c>
      <c r="B193" s="81" t="s">
        <v>788</v>
      </c>
      <c r="C193" s="81" t="s">
        <v>3609</v>
      </c>
      <c r="D193" s="92">
        <v>15813</v>
      </c>
      <c r="E193" s="81" t="s">
        <v>2732</v>
      </c>
      <c r="F193" s="92" t="s">
        <v>789</v>
      </c>
      <c r="G193" s="81" t="s">
        <v>44</v>
      </c>
      <c r="H193" s="81" t="s">
        <v>790</v>
      </c>
      <c r="I193" s="81" t="s">
        <v>792</v>
      </c>
      <c r="J193" s="94" t="s">
        <v>791</v>
      </c>
      <c r="K193" s="81" t="s">
        <v>3246</v>
      </c>
      <c r="L193" s="81" t="s">
        <v>47</v>
      </c>
      <c r="M193" s="81">
        <v>22361</v>
      </c>
      <c r="N193" s="93" t="s">
        <v>81</v>
      </c>
    </row>
    <row r="194" spans="1:14" x14ac:dyDescent="0.3">
      <c r="A194" s="91">
        <v>140802</v>
      </c>
      <c r="B194" s="81" t="s">
        <v>793</v>
      </c>
      <c r="C194" s="81" t="s">
        <v>3653</v>
      </c>
      <c r="D194" s="92">
        <v>10446</v>
      </c>
      <c r="E194" s="81" t="s">
        <v>2734</v>
      </c>
      <c r="F194" s="92" t="s">
        <v>794</v>
      </c>
      <c r="G194" s="81" t="s">
        <v>85</v>
      </c>
      <c r="H194" s="81" t="s">
        <v>795</v>
      </c>
      <c r="I194" s="81"/>
      <c r="J194" s="94" t="s">
        <v>796</v>
      </c>
      <c r="K194" s="81" t="s">
        <v>3246</v>
      </c>
      <c r="L194" s="81" t="s">
        <v>47</v>
      </c>
      <c r="M194" s="81">
        <v>19610</v>
      </c>
      <c r="N194" s="93" t="s">
        <v>797</v>
      </c>
    </row>
    <row r="195" spans="1:14" x14ac:dyDescent="0.3">
      <c r="A195" s="91">
        <v>140802</v>
      </c>
      <c r="B195" s="81" t="s">
        <v>793</v>
      </c>
      <c r="C195" s="81" t="s">
        <v>3635</v>
      </c>
      <c r="D195" s="92">
        <v>13483</v>
      </c>
      <c r="E195" s="81" t="s">
        <v>2734</v>
      </c>
      <c r="F195" s="92" t="s">
        <v>794</v>
      </c>
      <c r="G195" s="81" t="s">
        <v>85</v>
      </c>
      <c r="H195" s="81" t="s">
        <v>795</v>
      </c>
      <c r="I195" s="81"/>
      <c r="J195" s="94" t="s">
        <v>796</v>
      </c>
      <c r="K195" s="81" t="s">
        <v>3246</v>
      </c>
      <c r="L195" s="81" t="s">
        <v>47</v>
      </c>
      <c r="M195" s="81">
        <v>19610</v>
      </c>
      <c r="N195" s="93" t="s">
        <v>797</v>
      </c>
    </row>
    <row r="196" spans="1:14" x14ac:dyDescent="0.3">
      <c r="A196" s="91">
        <v>223475</v>
      </c>
      <c r="B196" s="81" t="s">
        <v>798</v>
      </c>
      <c r="C196" s="81" t="s">
        <v>3611</v>
      </c>
      <c r="D196" s="92">
        <v>11985</v>
      </c>
      <c r="E196" s="81" t="s">
        <v>2735</v>
      </c>
      <c r="F196" s="92" t="s">
        <v>799</v>
      </c>
      <c r="G196" s="81" t="s">
        <v>58</v>
      </c>
      <c r="H196" s="81" t="s">
        <v>800</v>
      </c>
      <c r="I196" s="94"/>
      <c r="J196" s="94" t="s">
        <v>801</v>
      </c>
      <c r="K196" s="81" t="s">
        <v>3246</v>
      </c>
      <c r="L196" s="81" t="s">
        <v>47</v>
      </c>
      <c r="M196" s="81">
        <v>27752</v>
      </c>
      <c r="N196" s="93" t="s">
        <v>802</v>
      </c>
    </row>
    <row r="197" spans="1:14" x14ac:dyDescent="0.3">
      <c r="A197" s="91">
        <v>110369</v>
      </c>
      <c r="B197" s="81" t="s">
        <v>803</v>
      </c>
      <c r="C197" s="81" t="s">
        <v>3613</v>
      </c>
      <c r="D197" s="92">
        <v>10513</v>
      </c>
      <c r="E197" s="81" t="s">
        <v>2736</v>
      </c>
      <c r="F197" s="92" t="s">
        <v>804</v>
      </c>
      <c r="G197" s="81" t="s">
        <v>222</v>
      </c>
      <c r="H197" s="81" t="s">
        <v>805</v>
      </c>
      <c r="I197" s="94" t="s">
        <v>806</v>
      </c>
      <c r="J197" s="94">
        <v>612503235</v>
      </c>
      <c r="K197" s="81" t="s">
        <v>3246</v>
      </c>
      <c r="L197" s="81" t="s">
        <v>47</v>
      </c>
      <c r="M197" s="81">
        <v>18935</v>
      </c>
      <c r="N197" s="93" t="s">
        <v>699</v>
      </c>
    </row>
    <row r="198" spans="1:14" x14ac:dyDescent="0.3">
      <c r="A198" s="91">
        <v>264111</v>
      </c>
      <c r="B198" s="81" t="s">
        <v>807</v>
      </c>
      <c r="C198" s="81" t="s">
        <v>3614</v>
      </c>
      <c r="D198" s="92">
        <v>10443</v>
      </c>
      <c r="E198" s="81" t="s">
        <v>2737</v>
      </c>
      <c r="F198" s="92" t="s">
        <v>808</v>
      </c>
      <c r="G198" s="81" t="s">
        <v>85</v>
      </c>
      <c r="H198" s="81" t="s">
        <v>809</v>
      </c>
      <c r="I198" s="94"/>
      <c r="J198" s="94" t="s">
        <v>810</v>
      </c>
      <c r="K198" s="81" t="s">
        <v>3246</v>
      </c>
      <c r="L198" s="81" t="s">
        <v>47</v>
      </c>
      <c r="M198" s="81">
        <v>24217</v>
      </c>
      <c r="N198" s="93" t="s">
        <v>160</v>
      </c>
    </row>
    <row r="199" spans="1:14" x14ac:dyDescent="0.3">
      <c r="A199" s="91">
        <v>268155</v>
      </c>
      <c r="B199" s="81" t="s">
        <v>811</v>
      </c>
      <c r="C199" s="81" t="s">
        <v>3299</v>
      </c>
      <c r="D199" s="92">
        <v>10435</v>
      </c>
      <c r="E199" s="81" t="s">
        <v>2738</v>
      </c>
      <c r="F199" s="92" t="s">
        <v>812</v>
      </c>
      <c r="G199" s="81" t="s">
        <v>334</v>
      </c>
      <c r="H199" s="81" t="s">
        <v>813</v>
      </c>
      <c r="I199" s="94"/>
      <c r="J199" s="94" t="s">
        <v>814</v>
      </c>
      <c r="K199" s="81" t="s">
        <v>3246</v>
      </c>
      <c r="L199" s="81" t="s">
        <v>47</v>
      </c>
      <c r="M199" s="81">
        <v>32915</v>
      </c>
      <c r="N199" s="93" t="s">
        <v>100</v>
      </c>
    </row>
    <row r="200" spans="1:14" x14ac:dyDescent="0.3">
      <c r="A200" s="91">
        <v>110340</v>
      </c>
      <c r="B200" s="81" t="s">
        <v>815</v>
      </c>
      <c r="C200" s="81" t="s">
        <v>3629</v>
      </c>
      <c r="D200" s="92">
        <v>10439</v>
      </c>
      <c r="E200" s="81" t="s">
        <v>2739</v>
      </c>
      <c r="F200" s="92" t="s">
        <v>816</v>
      </c>
      <c r="G200" s="81" t="s">
        <v>817</v>
      </c>
      <c r="H200" s="81"/>
      <c r="I200" s="81" t="s">
        <v>818</v>
      </c>
      <c r="J200" s="94"/>
      <c r="K200" s="81" t="s">
        <v>3246</v>
      </c>
      <c r="L200" s="81" t="s">
        <v>47</v>
      </c>
      <c r="M200" s="81">
        <v>18928</v>
      </c>
      <c r="N200" s="93" t="s">
        <v>460</v>
      </c>
    </row>
    <row r="201" spans="1:14" x14ac:dyDescent="0.3">
      <c r="A201" s="91">
        <v>388331</v>
      </c>
      <c r="B201" s="81" t="s">
        <v>2740</v>
      </c>
      <c r="C201" s="81" t="s">
        <v>185</v>
      </c>
      <c r="D201" s="92">
        <v>10576</v>
      </c>
      <c r="E201" s="81" t="s">
        <v>3662</v>
      </c>
      <c r="F201" s="92" t="s">
        <v>2741</v>
      </c>
      <c r="G201" s="81" t="s">
        <v>187</v>
      </c>
      <c r="H201" s="81"/>
      <c r="I201" s="81"/>
      <c r="J201" s="94">
        <v>636388755</v>
      </c>
      <c r="K201" s="81" t="s">
        <v>3246</v>
      </c>
      <c r="L201" s="81"/>
      <c r="M201" s="81">
        <v>22859</v>
      </c>
      <c r="N201" s="93" t="s">
        <v>876</v>
      </c>
    </row>
    <row r="202" spans="1:14" x14ac:dyDescent="0.3">
      <c r="A202" s="91">
        <v>220296</v>
      </c>
      <c r="B202" s="81" t="s">
        <v>819</v>
      </c>
      <c r="C202" s="81" t="s">
        <v>3624</v>
      </c>
      <c r="D202" s="92">
        <v>15749</v>
      </c>
      <c r="E202" s="81" t="s">
        <v>2742</v>
      </c>
      <c r="F202" s="92" t="s">
        <v>820</v>
      </c>
      <c r="G202" s="81" t="s">
        <v>187</v>
      </c>
      <c r="H202" s="81" t="s">
        <v>821</v>
      </c>
      <c r="I202" s="94"/>
      <c r="J202" s="94" t="s">
        <v>822</v>
      </c>
      <c r="K202" s="81" t="s">
        <v>3246</v>
      </c>
      <c r="L202" s="81" t="s">
        <v>47</v>
      </c>
      <c r="M202" s="81">
        <v>31136</v>
      </c>
      <c r="N202" s="93" t="s">
        <v>105</v>
      </c>
    </row>
    <row r="203" spans="1:14" x14ac:dyDescent="0.3">
      <c r="A203" s="91">
        <v>135812</v>
      </c>
      <c r="B203" s="81" t="s">
        <v>823</v>
      </c>
      <c r="C203" s="81" t="s">
        <v>3632</v>
      </c>
      <c r="D203" s="92">
        <v>10455</v>
      </c>
      <c r="E203" s="81" t="s">
        <v>2743</v>
      </c>
      <c r="F203" s="92" t="s">
        <v>824</v>
      </c>
      <c r="G203" s="81" t="s">
        <v>260</v>
      </c>
      <c r="H203" s="81" t="s">
        <v>825</v>
      </c>
      <c r="I203" s="81" t="s">
        <v>826</v>
      </c>
      <c r="J203" s="94"/>
      <c r="K203" s="81" t="s">
        <v>3246</v>
      </c>
      <c r="L203" s="81" t="s">
        <v>47</v>
      </c>
      <c r="M203" s="81">
        <v>26928</v>
      </c>
      <c r="N203" s="93" t="s">
        <v>166</v>
      </c>
    </row>
    <row r="204" spans="1:14" x14ac:dyDescent="0.3">
      <c r="A204" s="91">
        <v>384833</v>
      </c>
      <c r="B204" s="81" t="s">
        <v>828</v>
      </c>
      <c r="C204" s="81" t="s">
        <v>3614</v>
      </c>
      <c r="D204" s="92">
        <v>10443</v>
      </c>
      <c r="E204" s="81" t="s">
        <v>2744</v>
      </c>
      <c r="F204" s="92" t="s">
        <v>829</v>
      </c>
      <c r="G204" s="81" t="s">
        <v>85</v>
      </c>
      <c r="H204" s="81" t="s">
        <v>830</v>
      </c>
      <c r="I204" s="81"/>
      <c r="J204" s="94" t="s">
        <v>831</v>
      </c>
      <c r="K204" s="81" t="s">
        <v>3246</v>
      </c>
      <c r="L204" s="81" t="s">
        <v>93</v>
      </c>
      <c r="M204" s="81">
        <v>32462</v>
      </c>
      <c r="N204" s="93" t="s">
        <v>230</v>
      </c>
    </row>
    <row r="205" spans="1:14" x14ac:dyDescent="0.3">
      <c r="A205" s="91">
        <v>136601</v>
      </c>
      <c r="B205" s="81" t="s">
        <v>832</v>
      </c>
      <c r="C205" s="81" t="s">
        <v>3653</v>
      </c>
      <c r="D205" s="92">
        <v>10446</v>
      </c>
      <c r="E205" s="81" t="s">
        <v>2745</v>
      </c>
      <c r="F205" s="92" t="s">
        <v>808</v>
      </c>
      <c r="G205" s="81" t="s">
        <v>85</v>
      </c>
      <c r="H205" s="81" t="s">
        <v>833</v>
      </c>
      <c r="I205" s="81"/>
      <c r="J205" s="94" t="s">
        <v>834</v>
      </c>
      <c r="K205" s="81" t="s">
        <v>3246</v>
      </c>
      <c r="L205" s="81" t="s">
        <v>47</v>
      </c>
      <c r="M205" s="81">
        <v>29395</v>
      </c>
      <c r="N205" s="93" t="s">
        <v>144</v>
      </c>
    </row>
    <row r="206" spans="1:14" x14ac:dyDescent="0.3">
      <c r="A206" s="91">
        <v>108241</v>
      </c>
      <c r="B206" s="81" t="s">
        <v>3359</v>
      </c>
      <c r="C206" s="81" t="s">
        <v>3247</v>
      </c>
      <c r="D206" s="92">
        <v>10459</v>
      </c>
      <c r="E206" s="81" t="s">
        <v>3360</v>
      </c>
      <c r="F206" s="92" t="s">
        <v>3361</v>
      </c>
      <c r="G206" s="81" t="s">
        <v>80</v>
      </c>
      <c r="H206" s="81" t="s">
        <v>3362</v>
      </c>
      <c r="I206" s="81" t="s">
        <v>3363</v>
      </c>
      <c r="J206" s="94"/>
      <c r="K206" s="81" t="s">
        <v>3244</v>
      </c>
      <c r="L206" s="81" t="s">
        <v>47</v>
      </c>
      <c r="M206" s="81">
        <v>16738</v>
      </c>
      <c r="N206" s="93" t="s">
        <v>1075</v>
      </c>
    </row>
    <row r="207" spans="1:14" x14ac:dyDescent="0.3">
      <c r="A207" s="91">
        <v>179339</v>
      </c>
      <c r="B207" s="81" t="s">
        <v>835</v>
      </c>
      <c r="C207" s="81" t="s">
        <v>3622</v>
      </c>
      <c r="D207" s="92">
        <v>10453</v>
      </c>
      <c r="E207" s="81" t="s">
        <v>3663</v>
      </c>
      <c r="F207" s="92" t="s">
        <v>836</v>
      </c>
      <c r="G207" s="81" t="s">
        <v>202</v>
      </c>
      <c r="H207" s="81" t="s">
        <v>2746</v>
      </c>
      <c r="I207" s="81" t="s">
        <v>838</v>
      </c>
      <c r="J207" s="94" t="s">
        <v>837</v>
      </c>
      <c r="K207" s="81" t="s">
        <v>3246</v>
      </c>
      <c r="L207" s="81" t="s">
        <v>47</v>
      </c>
      <c r="M207" s="81">
        <v>26166</v>
      </c>
      <c r="N207" s="93" t="s">
        <v>839</v>
      </c>
    </row>
    <row r="208" spans="1:14" x14ac:dyDescent="0.3">
      <c r="A208" s="91">
        <v>135538</v>
      </c>
      <c r="B208" s="81" t="s">
        <v>840</v>
      </c>
      <c r="C208" s="81" t="s">
        <v>3617</v>
      </c>
      <c r="D208" s="92">
        <v>11216</v>
      </c>
      <c r="E208" s="81" t="s">
        <v>2747</v>
      </c>
      <c r="F208" s="92" t="s">
        <v>841</v>
      </c>
      <c r="G208" s="81" t="s">
        <v>112</v>
      </c>
      <c r="H208" s="81" t="s">
        <v>842</v>
      </c>
      <c r="I208" s="81" t="s">
        <v>844</v>
      </c>
      <c r="J208" s="94" t="s">
        <v>843</v>
      </c>
      <c r="K208" s="81" t="s">
        <v>3246</v>
      </c>
      <c r="L208" s="81" t="s">
        <v>47</v>
      </c>
      <c r="M208" s="81">
        <v>17661</v>
      </c>
      <c r="N208" s="93" t="s">
        <v>845</v>
      </c>
    </row>
    <row r="209" spans="1:14" x14ac:dyDescent="0.3">
      <c r="A209" s="91">
        <v>271765</v>
      </c>
      <c r="B209" s="81" t="s">
        <v>846</v>
      </c>
      <c r="C209" s="81" t="s">
        <v>3633</v>
      </c>
      <c r="D209" s="92">
        <v>10521</v>
      </c>
      <c r="E209" s="81" t="s">
        <v>2748</v>
      </c>
      <c r="F209" s="92" t="s">
        <v>847</v>
      </c>
      <c r="G209" s="81" t="s">
        <v>340</v>
      </c>
      <c r="H209" s="81" t="s">
        <v>848</v>
      </c>
      <c r="I209" s="94"/>
      <c r="J209" s="94" t="s">
        <v>849</v>
      </c>
      <c r="K209" s="81" t="s">
        <v>3246</v>
      </c>
      <c r="L209" s="81" t="s">
        <v>47</v>
      </c>
      <c r="M209" s="81">
        <v>26623</v>
      </c>
      <c r="N209" s="93" t="s">
        <v>460</v>
      </c>
    </row>
    <row r="210" spans="1:14" x14ac:dyDescent="0.3">
      <c r="A210" s="91">
        <v>182199</v>
      </c>
      <c r="B210" s="81" t="s">
        <v>850</v>
      </c>
      <c r="C210" s="81" t="s">
        <v>3611</v>
      </c>
      <c r="D210" s="92">
        <v>11985</v>
      </c>
      <c r="E210" s="81" t="s">
        <v>2749</v>
      </c>
      <c r="F210" s="92" t="s">
        <v>851</v>
      </c>
      <c r="G210" s="81" t="s">
        <v>58</v>
      </c>
      <c r="H210" s="81" t="s">
        <v>852</v>
      </c>
      <c r="I210" s="94" t="s">
        <v>854</v>
      </c>
      <c r="J210" s="94" t="s">
        <v>853</v>
      </c>
      <c r="K210" s="81" t="s">
        <v>3246</v>
      </c>
      <c r="L210" s="81" t="s">
        <v>47</v>
      </c>
      <c r="M210" s="81">
        <v>24413</v>
      </c>
      <c r="N210" s="93" t="s">
        <v>855</v>
      </c>
    </row>
    <row r="211" spans="1:14" x14ac:dyDescent="0.3">
      <c r="A211" s="91">
        <v>277694</v>
      </c>
      <c r="B211" s="81" t="s">
        <v>856</v>
      </c>
      <c r="C211" s="81" t="s">
        <v>3612</v>
      </c>
      <c r="D211" s="92">
        <v>13482</v>
      </c>
      <c r="E211" s="81" t="s">
        <v>2750</v>
      </c>
      <c r="F211" s="92" t="s">
        <v>857</v>
      </c>
      <c r="G211" s="81" t="s">
        <v>66</v>
      </c>
      <c r="H211" s="81" t="s">
        <v>858</v>
      </c>
      <c r="I211" s="94"/>
      <c r="J211" s="94" t="s">
        <v>859</v>
      </c>
      <c r="K211" s="81" t="s">
        <v>3246</v>
      </c>
      <c r="L211" s="81" t="s">
        <v>93</v>
      </c>
      <c r="M211" s="81">
        <v>22416</v>
      </c>
      <c r="N211" s="93" t="s">
        <v>160</v>
      </c>
    </row>
    <row r="212" spans="1:14" x14ac:dyDescent="0.3">
      <c r="A212" s="91">
        <v>164467</v>
      </c>
      <c r="B212" s="81" t="s">
        <v>860</v>
      </c>
      <c r="C212" s="81" t="s">
        <v>3617</v>
      </c>
      <c r="D212" s="92">
        <v>11216</v>
      </c>
      <c r="E212" s="81" t="s">
        <v>861</v>
      </c>
      <c r="F212" s="92" t="s">
        <v>862</v>
      </c>
      <c r="G212" s="81" t="s">
        <v>112</v>
      </c>
      <c r="H212" s="81" t="s">
        <v>863</v>
      </c>
      <c r="I212" s="94"/>
      <c r="J212" s="94" t="s">
        <v>864</v>
      </c>
      <c r="K212" s="81" t="s">
        <v>3246</v>
      </c>
      <c r="L212" s="81" t="s">
        <v>93</v>
      </c>
      <c r="M212" s="81">
        <v>23113</v>
      </c>
      <c r="N212" s="93" t="s">
        <v>865</v>
      </c>
    </row>
    <row r="213" spans="1:14" x14ac:dyDescent="0.3">
      <c r="A213" s="91">
        <v>156510</v>
      </c>
      <c r="B213" s="81" t="s">
        <v>866</v>
      </c>
      <c r="C213" s="81" t="s">
        <v>3299</v>
      </c>
      <c r="D213" s="92">
        <v>10435</v>
      </c>
      <c r="E213" s="81" t="s">
        <v>2751</v>
      </c>
      <c r="F213" s="92" t="s">
        <v>812</v>
      </c>
      <c r="G213" s="81" t="s">
        <v>334</v>
      </c>
      <c r="H213" s="81" t="s">
        <v>867</v>
      </c>
      <c r="I213" s="94" t="s">
        <v>868</v>
      </c>
      <c r="J213" s="94">
        <v>618964007</v>
      </c>
      <c r="K213" s="81" t="s">
        <v>3246</v>
      </c>
      <c r="L213" s="81" t="s">
        <v>47</v>
      </c>
      <c r="M213" s="81">
        <v>21797</v>
      </c>
      <c r="N213" s="93" t="s">
        <v>869</v>
      </c>
    </row>
    <row r="214" spans="1:14" x14ac:dyDescent="0.3">
      <c r="A214" s="91">
        <v>126157</v>
      </c>
      <c r="B214" s="81" t="s">
        <v>870</v>
      </c>
      <c r="C214" s="81" t="s">
        <v>3632</v>
      </c>
      <c r="D214" s="92">
        <v>10455</v>
      </c>
      <c r="E214" s="81" t="s">
        <v>2752</v>
      </c>
      <c r="F214" s="92" t="s">
        <v>871</v>
      </c>
      <c r="G214" s="81" t="s">
        <v>260</v>
      </c>
      <c r="H214" s="81" t="s">
        <v>872</v>
      </c>
      <c r="I214" s="81"/>
      <c r="J214" s="94" t="s">
        <v>873</v>
      </c>
      <c r="K214" s="81" t="s">
        <v>3246</v>
      </c>
      <c r="L214" s="81" t="s">
        <v>47</v>
      </c>
      <c r="M214" s="81">
        <v>22008</v>
      </c>
      <c r="N214" s="93" t="s">
        <v>460</v>
      </c>
    </row>
    <row r="215" spans="1:14" x14ac:dyDescent="0.3">
      <c r="A215" s="91">
        <v>116320</v>
      </c>
      <c r="B215" s="81" t="s">
        <v>3664</v>
      </c>
      <c r="C215" s="81" t="s">
        <v>3635</v>
      </c>
      <c r="D215" s="92">
        <v>13483</v>
      </c>
      <c r="E215" s="81" t="s">
        <v>3665</v>
      </c>
      <c r="F215" s="92" t="s">
        <v>3666</v>
      </c>
      <c r="G215" s="81" t="s">
        <v>874</v>
      </c>
      <c r="H215" s="81" t="s">
        <v>875</v>
      </c>
      <c r="I215" s="81">
        <v>491719163590</v>
      </c>
      <c r="J215" s="94"/>
      <c r="K215" s="81" t="s">
        <v>3246</v>
      </c>
      <c r="L215" s="81" t="s">
        <v>47</v>
      </c>
      <c r="M215" s="81">
        <v>19915</v>
      </c>
      <c r="N215" s="93" t="s">
        <v>876</v>
      </c>
    </row>
    <row r="216" spans="1:14" x14ac:dyDescent="0.3">
      <c r="A216" s="91">
        <v>109467</v>
      </c>
      <c r="B216" s="81" t="s">
        <v>877</v>
      </c>
      <c r="C216" s="81" t="s">
        <v>3612</v>
      </c>
      <c r="D216" s="92">
        <v>13482</v>
      </c>
      <c r="E216" s="81" t="s">
        <v>2753</v>
      </c>
      <c r="F216" s="92" t="s">
        <v>878</v>
      </c>
      <c r="G216" s="81" t="s">
        <v>479</v>
      </c>
      <c r="H216" s="81" t="s">
        <v>879</v>
      </c>
      <c r="I216" s="81"/>
      <c r="J216" s="94" t="s">
        <v>880</v>
      </c>
      <c r="K216" s="81" t="s">
        <v>3246</v>
      </c>
      <c r="L216" s="81" t="s">
        <v>47</v>
      </c>
      <c r="M216" s="81">
        <v>20999</v>
      </c>
      <c r="N216" s="93" t="s">
        <v>881</v>
      </c>
    </row>
    <row r="217" spans="1:14" x14ac:dyDescent="0.3">
      <c r="A217" s="91">
        <v>220954</v>
      </c>
      <c r="B217" s="81" t="s">
        <v>3364</v>
      </c>
      <c r="C217" s="81" t="s">
        <v>3617</v>
      </c>
      <c r="D217" s="92">
        <v>11216</v>
      </c>
      <c r="E217" s="81" t="s">
        <v>3365</v>
      </c>
      <c r="F217" s="92" t="s">
        <v>3366</v>
      </c>
      <c r="G217" s="81" t="s">
        <v>3367</v>
      </c>
      <c r="H217" s="81" t="s">
        <v>3368</v>
      </c>
      <c r="I217" s="94"/>
      <c r="J217" s="94">
        <v>654301195</v>
      </c>
      <c r="K217" s="81" t="s">
        <v>3246</v>
      </c>
      <c r="L217" s="81" t="s">
        <v>47</v>
      </c>
      <c r="M217" s="81">
        <v>23999</v>
      </c>
      <c r="N217" s="93" t="s">
        <v>126</v>
      </c>
    </row>
    <row r="218" spans="1:14" x14ac:dyDescent="0.3">
      <c r="A218" s="91">
        <v>158326</v>
      </c>
      <c r="B218" s="81" t="s">
        <v>883</v>
      </c>
      <c r="C218" s="81" t="s">
        <v>3612</v>
      </c>
      <c r="D218" s="92">
        <v>13482</v>
      </c>
      <c r="E218" s="81" t="s">
        <v>2754</v>
      </c>
      <c r="F218" s="92" t="s">
        <v>884</v>
      </c>
      <c r="G218" s="81" t="s">
        <v>282</v>
      </c>
      <c r="H218" s="81" t="s">
        <v>885</v>
      </c>
      <c r="I218" s="81" t="s">
        <v>887</v>
      </c>
      <c r="J218" s="94" t="s">
        <v>886</v>
      </c>
      <c r="K218" s="81" t="s">
        <v>3246</v>
      </c>
      <c r="L218" s="81" t="s">
        <v>47</v>
      </c>
      <c r="M218" s="81">
        <v>23144</v>
      </c>
      <c r="N218" s="93" t="s">
        <v>888</v>
      </c>
    </row>
    <row r="219" spans="1:14" x14ac:dyDescent="0.3">
      <c r="A219" s="91">
        <v>123059</v>
      </c>
      <c r="B219" s="81" t="s">
        <v>889</v>
      </c>
      <c r="C219" s="81" t="s">
        <v>3612</v>
      </c>
      <c r="D219" s="92">
        <v>13482</v>
      </c>
      <c r="E219" s="81" t="s">
        <v>2755</v>
      </c>
      <c r="F219" s="92" t="s">
        <v>890</v>
      </c>
      <c r="G219" s="81" t="s">
        <v>66</v>
      </c>
      <c r="H219" s="81" t="s">
        <v>891</v>
      </c>
      <c r="I219" s="81"/>
      <c r="J219" s="94" t="s">
        <v>892</v>
      </c>
      <c r="K219" s="81" t="s">
        <v>3246</v>
      </c>
      <c r="L219" s="81" t="s">
        <v>47</v>
      </c>
      <c r="M219" s="81">
        <v>25118</v>
      </c>
      <c r="N219" s="93" t="s">
        <v>100</v>
      </c>
    </row>
    <row r="220" spans="1:14" x14ac:dyDescent="0.3">
      <c r="A220" s="91">
        <v>169215</v>
      </c>
      <c r="B220" s="81" t="s">
        <v>893</v>
      </c>
      <c r="C220" s="81" t="s">
        <v>3620</v>
      </c>
      <c r="D220" s="92">
        <v>10510</v>
      </c>
      <c r="E220" s="81" t="s">
        <v>2756</v>
      </c>
      <c r="F220" s="92" t="s">
        <v>894</v>
      </c>
      <c r="G220" s="81" t="s">
        <v>222</v>
      </c>
      <c r="H220" s="81" t="s">
        <v>895</v>
      </c>
      <c r="I220" s="81" t="s">
        <v>897</v>
      </c>
      <c r="J220" s="94" t="s">
        <v>896</v>
      </c>
      <c r="K220" s="81" t="s">
        <v>3246</v>
      </c>
      <c r="L220" s="81" t="s">
        <v>47</v>
      </c>
      <c r="M220" s="81">
        <v>24822</v>
      </c>
      <c r="N220" s="93" t="s">
        <v>150</v>
      </c>
    </row>
    <row r="221" spans="1:14" x14ac:dyDescent="0.3">
      <c r="A221" s="91">
        <v>246598</v>
      </c>
      <c r="B221" s="81" t="s">
        <v>2537</v>
      </c>
      <c r="C221" s="81" t="s">
        <v>3649</v>
      </c>
      <c r="D221" s="92">
        <v>10522</v>
      </c>
      <c r="E221" s="81" t="s">
        <v>3667</v>
      </c>
      <c r="F221" s="92" t="s">
        <v>1014</v>
      </c>
      <c r="G221" s="81" t="s">
        <v>222</v>
      </c>
      <c r="H221" s="81" t="s">
        <v>2757</v>
      </c>
      <c r="I221" s="81"/>
      <c r="J221" s="94" t="s">
        <v>2758</v>
      </c>
      <c r="K221" s="81" t="s">
        <v>3246</v>
      </c>
      <c r="L221" s="81" t="s">
        <v>47</v>
      </c>
      <c r="M221" s="81">
        <v>22703</v>
      </c>
      <c r="N221" s="93" t="s">
        <v>128</v>
      </c>
    </row>
    <row r="222" spans="1:14" x14ac:dyDescent="0.3">
      <c r="A222" s="91">
        <v>268157</v>
      </c>
      <c r="B222" s="81" t="s">
        <v>898</v>
      </c>
      <c r="C222" s="81" t="s">
        <v>3632</v>
      </c>
      <c r="D222" s="92">
        <v>10455</v>
      </c>
      <c r="E222" s="81" t="s">
        <v>2759</v>
      </c>
      <c r="F222" s="92" t="s">
        <v>899</v>
      </c>
      <c r="G222" s="81" t="s">
        <v>260</v>
      </c>
      <c r="H222" s="81" t="s">
        <v>900</v>
      </c>
      <c r="I222" s="94"/>
      <c r="J222" s="94" t="s">
        <v>901</v>
      </c>
      <c r="K222" s="81" t="s">
        <v>3246</v>
      </c>
      <c r="L222" s="81" t="s">
        <v>47</v>
      </c>
      <c r="M222" s="81">
        <v>25128</v>
      </c>
      <c r="N222" s="93" t="s">
        <v>191</v>
      </c>
    </row>
    <row r="223" spans="1:14" x14ac:dyDescent="0.3">
      <c r="A223" s="91">
        <v>246712</v>
      </c>
      <c r="B223" s="81" t="s">
        <v>902</v>
      </c>
      <c r="C223" s="81" t="s">
        <v>185</v>
      </c>
      <c r="D223" s="92">
        <v>10576</v>
      </c>
      <c r="E223" s="81" t="s">
        <v>2760</v>
      </c>
      <c r="F223" s="92" t="s">
        <v>903</v>
      </c>
      <c r="G223" s="81" t="s">
        <v>298</v>
      </c>
      <c r="H223" s="81" t="s">
        <v>904</v>
      </c>
      <c r="I223" s="94"/>
      <c r="J223" s="94" t="s">
        <v>905</v>
      </c>
      <c r="K223" s="81" t="s">
        <v>3246</v>
      </c>
      <c r="L223" s="81" t="s">
        <v>47</v>
      </c>
      <c r="M223" s="81">
        <v>24690</v>
      </c>
      <c r="N223" s="93" t="s">
        <v>906</v>
      </c>
    </row>
    <row r="224" spans="1:14" x14ac:dyDescent="0.3">
      <c r="A224" s="91">
        <v>277846</v>
      </c>
      <c r="B224" s="81" t="s">
        <v>907</v>
      </c>
      <c r="C224" s="81" t="s">
        <v>185</v>
      </c>
      <c r="D224" s="92">
        <v>10576</v>
      </c>
      <c r="E224" s="81" t="s">
        <v>2760</v>
      </c>
      <c r="F224" s="92" t="s">
        <v>903</v>
      </c>
      <c r="G224" s="81" t="s">
        <v>298</v>
      </c>
      <c r="H224" s="81" t="s">
        <v>908</v>
      </c>
      <c r="I224" s="94"/>
      <c r="J224" s="94" t="s">
        <v>909</v>
      </c>
      <c r="K224" s="81" t="s">
        <v>3246</v>
      </c>
      <c r="L224" s="81" t="s">
        <v>47</v>
      </c>
      <c r="M224" s="81">
        <v>37922</v>
      </c>
      <c r="N224" s="93" t="s">
        <v>910</v>
      </c>
    </row>
    <row r="225" spans="1:14" x14ac:dyDescent="0.3">
      <c r="A225" s="91">
        <v>387787</v>
      </c>
      <c r="B225" s="81" t="s">
        <v>3369</v>
      </c>
      <c r="C225" s="81" t="s">
        <v>3608</v>
      </c>
      <c r="D225" s="92">
        <v>10519</v>
      </c>
      <c r="E225" s="81" t="s">
        <v>3370</v>
      </c>
      <c r="F225" s="92" t="s">
        <v>3371</v>
      </c>
      <c r="G225" s="81" t="s">
        <v>187</v>
      </c>
      <c r="H225" s="81" t="s">
        <v>3372</v>
      </c>
      <c r="I225" s="81"/>
      <c r="J225" s="94" t="s">
        <v>3373</v>
      </c>
      <c r="K225" s="81" t="s">
        <v>3244</v>
      </c>
      <c r="L225" s="81" t="s">
        <v>47</v>
      </c>
      <c r="M225" s="81">
        <v>20839</v>
      </c>
      <c r="N225" s="93" t="s">
        <v>3374</v>
      </c>
    </row>
    <row r="226" spans="1:14" x14ac:dyDescent="0.3">
      <c r="A226" s="91">
        <v>383651</v>
      </c>
      <c r="B226" s="81" t="s">
        <v>911</v>
      </c>
      <c r="C226" s="81" t="s">
        <v>3615</v>
      </c>
      <c r="D226" s="92">
        <v>10512</v>
      </c>
      <c r="E226" s="81" t="s">
        <v>2761</v>
      </c>
      <c r="F226" s="92" t="s">
        <v>912</v>
      </c>
      <c r="G226" s="81" t="s">
        <v>913</v>
      </c>
      <c r="H226" s="81" t="s">
        <v>2762</v>
      </c>
      <c r="I226" s="81"/>
      <c r="J226" s="94" t="s">
        <v>2763</v>
      </c>
      <c r="K226" s="81" t="s">
        <v>3246</v>
      </c>
      <c r="L226" s="81" t="s">
        <v>47</v>
      </c>
      <c r="M226" s="81">
        <v>22911</v>
      </c>
      <c r="N226" s="93" t="s">
        <v>2764</v>
      </c>
    </row>
    <row r="227" spans="1:14" x14ac:dyDescent="0.3">
      <c r="A227" s="91">
        <v>383651</v>
      </c>
      <c r="B227" s="81" t="s">
        <v>911</v>
      </c>
      <c r="C227" s="81" t="s">
        <v>3633</v>
      </c>
      <c r="D227" s="92">
        <v>10521</v>
      </c>
      <c r="E227" s="81" t="s">
        <v>2761</v>
      </c>
      <c r="F227" s="92" t="s">
        <v>912</v>
      </c>
      <c r="G227" s="81" t="s">
        <v>913</v>
      </c>
      <c r="H227" s="81" t="s">
        <v>2762</v>
      </c>
      <c r="I227" s="94"/>
      <c r="J227" s="94" t="s">
        <v>2763</v>
      </c>
      <c r="K227" s="81" t="s">
        <v>3246</v>
      </c>
      <c r="L227" s="81" t="s">
        <v>47</v>
      </c>
      <c r="M227" s="81">
        <v>22911</v>
      </c>
      <c r="N227" s="93" t="s">
        <v>2764</v>
      </c>
    </row>
    <row r="228" spans="1:14" x14ac:dyDescent="0.3">
      <c r="A228" s="91">
        <v>141491</v>
      </c>
      <c r="B228" s="81" t="s">
        <v>915</v>
      </c>
      <c r="C228" s="81" t="s">
        <v>3631</v>
      </c>
      <c r="D228" s="92">
        <v>10447</v>
      </c>
      <c r="E228" s="81" t="s">
        <v>2765</v>
      </c>
      <c r="F228" s="92" t="s">
        <v>916</v>
      </c>
      <c r="G228" s="81" t="s">
        <v>340</v>
      </c>
      <c r="H228" s="81" t="s">
        <v>917</v>
      </c>
      <c r="I228" s="81"/>
      <c r="J228" s="94" t="s">
        <v>918</v>
      </c>
      <c r="K228" s="81" t="s">
        <v>3246</v>
      </c>
      <c r="L228" s="81" t="s">
        <v>47</v>
      </c>
      <c r="M228" s="81">
        <v>21989</v>
      </c>
      <c r="N228" s="93" t="s">
        <v>431</v>
      </c>
    </row>
    <row r="229" spans="1:14" x14ac:dyDescent="0.3">
      <c r="A229" s="91">
        <v>387572</v>
      </c>
      <c r="B229" s="81" t="s">
        <v>2766</v>
      </c>
      <c r="C229" s="81" t="s">
        <v>3299</v>
      </c>
      <c r="D229" s="92">
        <v>10435</v>
      </c>
      <c r="E229" s="81" t="s">
        <v>3668</v>
      </c>
      <c r="F229" s="92" t="s">
        <v>687</v>
      </c>
      <c r="G229" s="81" t="s">
        <v>334</v>
      </c>
      <c r="H229" s="81" t="s">
        <v>2767</v>
      </c>
      <c r="I229" s="94"/>
      <c r="J229" s="94" t="s">
        <v>2768</v>
      </c>
      <c r="K229" s="81" t="s">
        <v>3246</v>
      </c>
      <c r="L229" s="81" t="s">
        <v>47</v>
      </c>
      <c r="M229" s="81">
        <v>25859</v>
      </c>
      <c r="N229" s="93" t="s">
        <v>476</v>
      </c>
    </row>
    <row r="230" spans="1:14" x14ac:dyDescent="0.3">
      <c r="A230" s="91">
        <v>387765</v>
      </c>
      <c r="B230" s="81" t="s">
        <v>2769</v>
      </c>
      <c r="C230" s="81" t="s">
        <v>3615</v>
      </c>
      <c r="D230" s="92">
        <v>10512</v>
      </c>
      <c r="E230" s="81" t="s">
        <v>2770</v>
      </c>
      <c r="F230" s="92" t="s">
        <v>2771</v>
      </c>
      <c r="G230" s="81" t="s">
        <v>340</v>
      </c>
      <c r="H230" s="81" t="s">
        <v>2772</v>
      </c>
      <c r="I230" s="81"/>
      <c r="J230" s="94"/>
      <c r="K230" s="81" t="s">
        <v>3246</v>
      </c>
      <c r="L230" s="81" t="s">
        <v>47</v>
      </c>
      <c r="M230" s="81">
        <v>22695</v>
      </c>
      <c r="N230" s="82" t="s">
        <v>2773</v>
      </c>
    </row>
    <row r="231" spans="1:14" x14ac:dyDescent="0.3">
      <c r="A231" s="91">
        <v>122733</v>
      </c>
      <c r="B231" s="81" t="s">
        <v>919</v>
      </c>
      <c r="C231" s="81" t="s">
        <v>3299</v>
      </c>
      <c r="D231" s="92">
        <v>10435</v>
      </c>
      <c r="E231" s="81" t="s">
        <v>2774</v>
      </c>
      <c r="F231" s="92" t="s">
        <v>920</v>
      </c>
      <c r="G231" s="81" t="s">
        <v>52</v>
      </c>
      <c r="H231" s="81" t="s">
        <v>921</v>
      </c>
      <c r="I231" s="81"/>
      <c r="J231" s="94" t="s">
        <v>922</v>
      </c>
      <c r="K231" s="81" t="s">
        <v>3246</v>
      </c>
      <c r="L231" s="81" t="s">
        <v>93</v>
      </c>
      <c r="M231" s="81">
        <v>23245</v>
      </c>
      <c r="N231" s="93" t="s">
        <v>128</v>
      </c>
    </row>
    <row r="232" spans="1:14" x14ac:dyDescent="0.3">
      <c r="A232" s="91">
        <v>108041</v>
      </c>
      <c r="B232" s="81" t="s">
        <v>923</v>
      </c>
      <c r="C232" s="81" t="s">
        <v>3632</v>
      </c>
      <c r="D232" s="92">
        <v>10455</v>
      </c>
      <c r="E232" s="81" t="s">
        <v>2775</v>
      </c>
      <c r="F232" s="92" t="s">
        <v>924</v>
      </c>
      <c r="G232" s="81" t="s">
        <v>260</v>
      </c>
      <c r="H232" s="81" t="s">
        <v>2776</v>
      </c>
      <c r="I232" s="81" t="s">
        <v>925</v>
      </c>
      <c r="J232" s="94"/>
      <c r="K232" s="81" t="s">
        <v>3246</v>
      </c>
      <c r="L232" s="81" t="s">
        <v>93</v>
      </c>
      <c r="M232" s="81">
        <v>18556</v>
      </c>
      <c r="N232" s="93" t="s">
        <v>230</v>
      </c>
    </row>
    <row r="233" spans="1:14" x14ac:dyDescent="0.3">
      <c r="A233" s="91">
        <v>129344</v>
      </c>
      <c r="B233" s="81" t="s">
        <v>926</v>
      </c>
      <c r="C233" s="81" t="s">
        <v>3617</v>
      </c>
      <c r="D233" s="92">
        <v>11216</v>
      </c>
      <c r="E233" s="81" t="s">
        <v>2777</v>
      </c>
      <c r="F233" s="92" t="s">
        <v>927</v>
      </c>
      <c r="G233" s="81" t="s">
        <v>112</v>
      </c>
      <c r="H233" s="81" t="s">
        <v>928</v>
      </c>
      <c r="I233" s="94"/>
      <c r="J233" s="94" t="s">
        <v>929</v>
      </c>
      <c r="K233" s="81" t="s">
        <v>3246</v>
      </c>
      <c r="L233" s="81" t="s">
        <v>47</v>
      </c>
      <c r="M233" s="81">
        <v>22540</v>
      </c>
      <c r="N233" s="93" t="s">
        <v>105</v>
      </c>
    </row>
    <row r="234" spans="1:14" x14ac:dyDescent="0.3">
      <c r="A234" s="91">
        <v>150507</v>
      </c>
      <c r="B234" s="81" t="s">
        <v>930</v>
      </c>
      <c r="C234" s="81" t="s">
        <v>3617</v>
      </c>
      <c r="D234" s="92">
        <v>11216</v>
      </c>
      <c r="E234" s="81" t="s">
        <v>2778</v>
      </c>
      <c r="F234" s="92" t="s">
        <v>931</v>
      </c>
      <c r="G234" s="81" t="s">
        <v>112</v>
      </c>
      <c r="H234" s="81" t="s">
        <v>932</v>
      </c>
      <c r="I234" s="81"/>
      <c r="J234" s="94" t="s">
        <v>933</v>
      </c>
      <c r="K234" s="81" t="s">
        <v>3246</v>
      </c>
      <c r="L234" s="81" t="s">
        <v>93</v>
      </c>
      <c r="M234" s="81">
        <v>26031</v>
      </c>
      <c r="N234" s="93" t="s">
        <v>48</v>
      </c>
    </row>
    <row r="235" spans="1:14" x14ac:dyDescent="0.3">
      <c r="A235" s="91">
        <v>389322</v>
      </c>
      <c r="B235" s="81" t="s">
        <v>3375</v>
      </c>
      <c r="C235" s="81" t="s">
        <v>185</v>
      </c>
      <c r="D235" s="92">
        <v>10576</v>
      </c>
      <c r="E235" s="81" t="s">
        <v>3376</v>
      </c>
      <c r="F235" s="92" t="s">
        <v>730</v>
      </c>
      <c r="G235" s="81" t="s">
        <v>298</v>
      </c>
      <c r="H235" s="81" t="s">
        <v>3377</v>
      </c>
      <c r="I235" s="94">
        <v>854011938</v>
      </c>
      <c r="J235" s="94"/>
      <c r="K235" s="81" t="s">
        <v>3246</v>
      </c>
      <c r="L235" s="81" t="s">
        <v>47</v>
      </c>
      <c r="M235" s="81">
        <v>25788</v>
      </c>
      <c r="N235" s="93" t="s">
        <v>93</v>
      </c>
    </row>
    <row r="236" spans="1:14" x14ac:dyDescent="0.3">
      <c r="A236" s="91">
        <v>387571</v>
      </c>
      <c r="B236" s="81" t="s">
        <v>2779</v>
      </c>
      <c r="C236" s="81" t="s">
        <v>3299</v>
      </c>
      <c r="D236" s="92">
        <v>10435</v>
      </c>
      <c r="E236" s="81" t="s">
        <v>2780</v>
      </c>
      <c r="F236" s="92" t="s">
        <v>2781</v>
      </c>
      <c r="G236" s="81" t="s">
        <v>340</v>
      </c>
      <c r="H236" s="81" t="s">
        <v>2782</v>
      </c>
      <c r="I236" s="94"/>
      <c r="J236" s="94" t="s">
        <v>2783</v>
      </c>
      <c r="K236" s="81" t="s">
        <v>3246</v>
      </c>
      <c r="L236" s="81" t="s">
        <v>47</v>
      </c>
      <c r="M236" s="81">
        <v>21732</v>
      </c>
      <c r="N236" s="93" t="s">
        <v>219</v>
      </c>
    </row>
    <row r="237" spans="1:14" x14ac:dyDescent="0.3">
      <c r="A237" s="91">
        <v>385722</v>
      </c>
      <c r="B237" s="81" t="s">
        <v>935</v>
      </c>
      <c r="C237" s="81" t="s">
        <v>3299</v>
      </c>
      <c r="D237" s="92">
        <v>10435</v>
      </c>
      <c r="E237" s="81" t="s">
        <v>2784</v>
      </c>
      <c r="F237" s="92" t="s">
        <v>936</v>
      </c>
      <c r="G237" s="81" t="s">
        <v>340</v>
      </c>
      <c r="H237" s="81" t="s">
        <v>937</v>
      </c>
      <c r="I237" s="94"/>
      <c r="J237" s="94" t="s">
        <v>938</v>
      </c>
      <c r="K237" s="81" t="s">
        <v>3246</v>
      </c>
      <c r="L237" s="81" t="s">
        <v>47</v>
      </c>
      <c r="M237" s="81">
        <v>23609</v>
      </c>
      <c r="N237" s="93" t="s">
        <v>876</v>
      </c>
    </row>
    <row r="238" spans="1:14" x14ac:dyDescent="0.3">
      <c r="A238" s="91">
        <v>224623</v>
      </c>
      <c r="B238" s="81" t="s">
        <v>939</v>
      </c>
      <c r="C238" s="81" t="s">
        <v>3620</v>
      </c>
      <c r="D238" s="92">
        <v>10510</v>
      </c>
      <c r="E238" s="81" t="s">
        <v>2785</v>
      </c>
      <c r="F238" s="92" t="s">
        <v>940</v>
      </c>
      <c r="G238" s="81" t="s">
        <v>340</v>
      </c>
      <c r="H238" s="81" t="s">
        <v>941</v>
      </c>
      <c r="I238" s="81"/>
      <c r="J238" s="94">
        <v>623627904</v>
      </c>
      <c r="K238" s="81" t="s">
        <v>3246</v>
      </c>
      <c r="L238" s="81" t="s">
        <v>47</v>
      </c>
      <c r="M238" s="81">
        <v>21867</v>
      </c>
      <c r="N238" s="93" t="s">
        <v>942</v>
      </c>
    </row>
    <row r="239" spans="1:14" x14ac:dyDescent="0.3">
      <c r="A239" s="91">
        <v>162767</v>
      </c>
      <c r="B239" s="81" t="s">
        <v>943</v>
      </c>
      <c r="C239" s="81" t="s">
        <v>3633</v>
      </c>
      <c r="D239" s="92">
        <v>10521</v>
      </c>
      <c r="E239" s="81" t="s">
        <v>3669</v>
      </c>
      <c r="F239" s="92" t="s">
        <v>3378</v>
      </c>
      <c r="G239" s="81" t="s">
        <v>226</v>
      </c>
      <c r="H239" s="81" t="s">
        <v>944</v>
      </c>
      <c r="I239" s="81" t="s">
        <v>946</v>
      </c>
      <c r="J239" s="94" t="s">
        <v>945</v>
      </c>
      <c r="K239" s="81" t="s">
        <v>3246</v>
      </c>
      <c r="L239" s="81" t="s">
        <v>93</v>
      </c>
      <c r="M239" s="81">
        <v>21799</v>
      </c>
      <c r="N239" s="93" t="s">
        <v>191</v>
      </c>
    </row>
    <row r="240" spans="1:14" x14ac:dyDescent="0.3">
      <c r="A240" s="91">
        <v>153337</v>
      </c>
      <c r="B240" s="81" t="s">
        <v>947</v>
      </c>
      <c r="C240" s="81" t="s">
        <v>3612</v>
      </c>
      <c r="D240" s="92">
        <v>13482</v>
      </c>
      <c r="E240" s="81" t="s">
        <v>2786</v>
      </c>
      <c r="F240" s="92" t="s">
        <v>948</v>
      </c>
      <c r="G240" s="81" t="s">
        <v>66</v>
      </c>
      <c r="H240" s="81" t="s">
        <v>949</v>
      </c>
      <c r="I240" s="94"/>
      <c r="J240" s="94" t="s">
        <v>950</v>
      </c>
      <c r="K240" s="81" t="s">
        <v>3246</v>
      </c>
      <c r="L240" s="81" t="s">
        <v>93</v>
      </c>
      <c r="M240" s="81">
        <v>20250</v>
      </c>
      <c r="N240" s="93" t="s">
        <v>230</v>
      </c>
    </row>
    <row r="241" spans="1:14" x14ac:dyDescent="0.3">
      <c r="A241" s="91">
        <v>230110</v>
      </c>
      <c r="B241" s="81" t="s">
        <v>951</v>
      </c>
      <c r="C241" s="81" t="s">
        <v>3622</v>
      </c>
      <c r="D241" s="92">
        <v>10453</v>
      </c>
      <c r="E241" s="81" t="s">
        <v>2787</v>
      </c>
      <c r="F241" s="92" t="s">
        <v>952</v>
      </c>
      <c r="G241" s="81" t="s">
        <v>202</v>
      </c>
      <c r="H241" s="81" t="s">
        <v>953</v>
      </c>
      <c r="I241" s="81" t="s">
        <v>955</v>
      </c>
      <c r="J241" s="94" t="s">
        <v>954</v>
      </c>
      <c r="K241" s="81" t="s">
        <v>3246</v>
      </c>
      <c r="L241" s="81" t="s">
        <v>47</v>
      </c>
      <c r="M241" s="81">
        <v>28895</v>
      </c>
      <c r="N241" s="93" t="s">
        <v>191</v>
      </c>
    </row>
    <row r="242" spans="1:14" x14ac:dyDescent="0.3">
      <c r="A242" s="91">
        <v>108333</v>
      </c>
      <c r="B242" s="81" t="s">
        <v>956</v>
      </c>
      <c r="C242" s="81" t="s">
        <v>3622</v>
      </c>
      <c r="D242" s="92">
        <v>10453</v>
      </c>
      <c r="E242" s="81" t="s">
        <v>2788</v>
      </c>
      <c r="F242" s="92" t="s">
        <v>957</v>
      </c>
      <c r="G242" s="81" t="s">
        <v>202</v>
      </c>
      <c r="H242" s="81" t="s">
        <v>958</v>
      </c>
      <c r="I242" s="81" t="s">
        <v>959</v>
      </c>
      <c r="J242" s="94"/>
      <c r="K242" s="81" t="s">
        <v>3246</v>
      </c>
      <c r="L242" s="81" t="s">
        <v>47</v>
      </c>
      <c r="M242" s="81">
        <v>20918</v>
      </c>
      <c r="N242" s="82" t="s">
        <v>81</v>
      </c>
    </row>
    <row r="243" spans="1:14" x14ac:dyDescent="0.3">
      <c r="A243" s="91">
        <v>113710</v>
      </c>
      <c r="B243" s="81" t="s">
        <v>960</v>
      </c>
      <c r="C243" s="81" t="s">
        <v>3624</v>
      </c>
      <c r="D243" s="92">
        <v>15749</v>
      </c>
      <c r="E243" s="81" t="s">
        <v>2789</v>
      </c>
      <c r="F243" s="92" t="s">
        <v>961</v>
      </c>
      <c r="G243" s="81" t="s">
        <v>187</v>
      </c>
      <c r="H243" s="81" t="s">
        <v>962</v>
      </c>
      <c r="I243" s="81" t="s">
        <v>964</v>
      </c>
      <c r="J243" s="94" t="s">
        <v>963</v>
      </c>
      <c r="K243" s="81" t="s">
        <v>3246</v>
      </c>
      <c r="L243" s="81" t="s">
        <v>47</v>
      </c>
      <c r="M243" s="81">
        <v>23941</v>
      </c>
      <c r="N243" s="93" t="s">
        <v>965</v>
      </c>
    </row>
    <row r="244" spans="1:14" x14ac:dyDescent="0.3">
      <c r="A244" s="91">
        <v>271961</v>
      </c>
      <c r="B244" s="81" t="s">
        <v>966</v>
      </c>
      <c r="C244" s="81" t="s">
        <v>3617</v>
      </c>
      <c r="D244" s="92">
        <v>11216</v>
      </c>
      <c r="E244" s="81" t="s">
        <v>2790</v>
      </c>
      <c r="F244" s="92" t="s">
        <v>967</v>
      </c>
      <c r="G244" s="81" t="s">
        <v>560</v>
      </c>
      <c r="H244" s="81" t="s">
        <v>968</v>
      </c>
      <c r="I244" s="94"/>
      <c r="J244" s="94">
        <v>613280135</v>
      </c>
      <c r="K244" s="81" t="s">
        <v>3246</v>
      </c>
      <c r="L244" s="81" t="s">
        <v>47</v>
      </c>
      <c r="M244" s="81">
        <v>20899</v>
      </c>
      <c r="N244" s="93" t="s">
        <v>88</v>
      </c>
    </row>
    <row r="245" spans="1:14" x14ac:dyDescent="0.3">
      <c r="A245" s="91">
        <v>220241</v>
      </c>
      <c r="B245" s="81" t="s">
        <v>969</v>
      </c>
      <c r="C245" s="81" t="s">
        <v>3613</v>
      </c>
      <c r="D245" s="92">
        <v>10513</v>
      </c>
      <c r="E245" s="81" t="s">
        <v>2791</v>
      </c>
      <c r="F245" s="92" t="s">
        <v>970</v>
      </c>
      <c r="G245" s="81" t="s">
        <v>222</v>
      </c>
      <c r="H245" s="81" t="s">
        <v>971</v>
      </c>
      <c r="I245" s="94" t="s">
        <v>972</v>
      </c>
      <c r="J245" s="94"/>
      <c r="K245" s="81" t="s">
        <v>3246</v>
      </c>
      <c r="L245" s="81" t="s">
        <v>47</v>
      </c>
      <c r="M245" s="81">
        <v>18710</v>
      </c>
      <c r="N245" s="93" t="s">
        <v>88</v>
      </c>
    </row>
    <row r="246" spans="1:14" x14ac:dyDescent="0.3">
      <c r="A246" s="91">
        <v>225827</v>
      </c>
      <c r="B246" s="81" t="s">
        <v>973</v>
      </c>
      <c r="C246" s="81" t="s">
        <v>3613</v>
      </c>
      <c r="D246" s="92">
        <v>10513</v>
      </c>
      <c r="E246" s="81" t="s">
        <v>2792</v>
      </c>
      <c r="F246" s="92" t="s">
        <v>974</v>
      </c>
      <c r="G246" s="81" t="s">
        <v>222</v>
      </c>
      <c r="H246" s="81" t="s">
        <v>75</v>
      </c>
      <c r="I246" s="81"/>
      <c r="J246" s="94" t="s">
        <v>975</v>
      </c>
      <c r="K246" s="81" t="s">
        <v>3246</v>
      </c>
      <c r="L246" s="81" t="s">
        <v>47</v>
      </c>
      <c r="M246" s="81">
        <v>32188</v>
      </c>
      <c r="N246" s="93" t="s">
        <v>88</v>
      </c>
    </row>
    <row r="247" spans="1:14" x14ac:dyDescent="0.3">
      <c r="A247" s="91">
        <v>181851</v>
      </c>
      <c r="B247" s="81" t="s">
        <v>3379</v>
      </c>
      <c r="C247" s="81" t="s">
        <v>3631</v>
      </c>
      <c r="D247" s="92">
        <v>10447</v>
      </c>
      <c r="E247" s="81" t="s">
        <v>3380</v>
      </c>
      <c r="F247" s="92" t="s">
        <v>3381</v>
      </c>
      <c r="G247" s="81" t="s">
        <v>260</v>
      </c>
      <c r="H247" s="81" t="s">
        <v>3382</v>
      </c>
      <c r="I247" s="81"/>
      <c r="J247" s="94">
        <v>614194236</v>
      </c>
      <c r="K247" s="81" t="s">
        <v>3246</v>
      </c>
      <c r="L247" s="81" t="s">
        <v>47</v>
      </c>
      <c r="M247" s="81">
        <v>20638</v>
      </c>
      <c r="N247" s="93" t="s">
        <v>3383</v>
      </c>
    </row>
    <row r="248" spans="1:14" x14ac:dyDescent="0.3">
      <c r="A248" s="91">
        <v>275531</v>
      </c>
      <c r="B248" s="81" t="s">
        <v>976</v>
      </c>
      <c r="C248" s="81" t="s">
        <v>3614</v>
      </c>
      <c r="D248" s="92">
        <v>10443</v>
      </c>
      <c r="E248" s="81" t="s">
        <v>2793</v>
      </c>
      <c r="F248" s="92" t="s">
        <v>977</v>
      </c>
      <c r="G248" s="81" t="s">
        <v>85</v>
      </c>
      <c r="H248" s="81" t="s">
        <v>978</v>
      </c>
      <c r="I248" s="94"/>
      <c r="J248" s="94" t="s">
        <v>979</v>
      </c>
      <c r="K248" s="81" t="s">
        <v>3246</v>
      </c>
      <c r="L248" s="81" t="s">
        <v>47</v>
      </c>
      <c r="M248" s="81">
        <v>25413</v>
      </c>
      <c r="N248" s="93" t="s">
        <v>100</v>
      </c>
    </row>
    <row r="249" spans="1:14" x14ac:dyDescent="0.3">
      <c r="A249" s="91">
        <v>180595</v>
      </c>
      <c r="B249" s="81" t="s">
        <v>980</v>
      </c>
      <c r="C249" s="81" t="s">
        <v>3631</v>
      </c>
      <c r="D249" s="92">
        <v>10447</v>
      </c>
      <c r="E249" s="81" t="s">
        <v>2794</v>
      </c>
      <c r="F249" s="92" t="s">
        <v>981</v>
      </c>
      <c r="G249" s="81" t="s">
        <v>260</v>
      </c>
      <c r="H249" s="81" t="s">
        <v>982</v>
      </c>
      <c r="I249" s="81" t="s">
        <v>984</v>
      </c>
      <c r="J249" s="94" t="s">
        <v>983</v>
      </c>
      <c r="K249" s="81" t="s">
        <v>3246</v>
      </c>
      <c r="L249" s="81" t="s">
        <v>47</v>
      </c>
      <c r="M249" s="81">
        <v>27527</v>
      </c>
      <c r="N249" s="93" t="s">
        <v>199</v>
      </c>
    </row>
    <row r="250" spans="1:14" x14ac:dyDescent="0.3">
      <c r="A250" s="91">
        <v>110828</v>
      </c>
      <c r="B250" s="81" t="s">
        <v>986</v>
      </c>
      <c r="C250" s="81" t="s">
        <v>3631</v>
      </c>
      <c r="D250" s="92">
        <v>10447</v>
      </c>
      <c r="E250" s="81" t="s">
        <v>3670</v>
      </c>
      <c r="F250" s="92" t="s">
        <v>333</v>
      </c>
      <c r="G250" s="81" t="s">
        <v>334</v>
      </c>
      <c r="H250" s="81" t="s">
        <v>987</v>
      </c>
      <c r="I250" s="81" t="s">
        <v>988</v>
      </c>
      <c r="J250" s="94"/>
      <c r="K250" s="81" t="s">
        <v>3246</v>
      </c>
      <c r="L250" s="81" t="s">
        <v>47</v>
      </c>
      <c r="M250" s="81">
        <v>21529</v>
      </c>
      <c r="N250" s="93" t="s">
        <v>989</v>
      </c>
    </row>
    <row r="251" spans="1:14" x14ac:dyDescent="0.3">
      <c r="A251" s="91">
        <v>264089</v>
      </c>
      <c r="B251" s="81" t="s">
        <v>990</v>
      </c>
      <c r="C251" s="81" t="s">
        <v>3299</v>
      </c>
      <c r="D251" s="92">
        <v>10435</v>
      </c>
      <c r="E251" s="81" t="s">
        <v>3671</v>
      </c>
      <c r="F251" s="92" t="s">
        <v>3672</v>
      </c>
      <c r="G251" s="81" t="s">
        <v>52</v>
      </c>
      <c r="H251" s="81" t="s">
        <v>992</v>
      </c>
      <c r="I251" s="81"/>
      <c r="J251" s="94" t="s">
        <v>993</v>
      </c>
      <c r="K251" s="81" t="s">
        <v>3246</v>
      </c>
      <c r="L251" s="81" t="s">
        <v>47</v>
      </c>
      <c r="M251" s="81">
        <v>24373</v>
      </c>
      <c r="N251" s="93" t="s">
        <v>289</v>
      </c>
    </row>
    <row r="252" spans="1:14" x14ac:dyDescent="0.3">
      <c r="A252" s="91">
        <v>111045</v>
      </c>
      <c r="B252" s="81" t="s">
        <v>994</v>
      </c>
      <c r="C252" s="81" t="s">
        <v>3620</v>
      </c>
      <c r="D252" s="92">
        <v>10510</v>
      </c>
      <c r="E252" s="81" t="s">
        <v>2795</v>
      </c>
      <c r="F252" s="92" t="s">
        <v>995</v>
      </c>
      <c r="G252" s="81" t="s">
        <v>226</v>
      </c>
      <c r="H252" s="81" t="s">
        <v>996</v>
      </c>
      <c r="I252" s="81" t="s">
        <v>997</v>
      </c>
      <c r="J252" s="94">
        <v>612945216</v>
      </c>
      <c r="K252" s="81" t="s">
        <v>3246</v>
      </c>
      <c r="L252" s="81" t="s">
        <v>47</v>
      </c>
      <c r="M252" s="81">
        <v>19542</v>
      </c>
      <c r="N252" s="93" t="s">
        <v>126</v>
      </c>
    </row>
    <row r="253" spans="1:14" x14ac:dyDescent="0.3">
      <c r="A253" s="91">
        <v>140653</v>
      </c>
      <c r="B253" s="81" t="s">
        <v>998</v>
      </c>
      <c r="C253" s="81" t="s">
        <v>3608</v>
      </c>
      <c r="D253" s="92">
        <v>10519</v>
      </c>
      <c r="E253" s="81" t="s">
        <v>2796</v>
      </c>
      <c r="F253" s="92" t="s">
        <v>999</v>
      </c>
      <c r="G253" s="81" t="s">
        <v>187</v>
      </c>
      <c r="H253" s="81" t="s">
        <v>1000</v>
      </c>
      <c r="I253" s="94"/>
      <c r="J253" s="94" t="s">
        <v>1001</v>
      </c>
      <c r="K253" s="81" t="s">
        <v>3246</v>
      </c>
      <c r="L253" s="81" t="s">
        <v>47</v>
      </c>
      <c r="M253" s="81">
        <v>26507</v>
      </c>
      <c r="N253" s="93" t="s">
        <v>1002</v>
      </c>
    </row>
    <row r="254" spans="1:14" x14ac:dyDescent="0.3">
      <c r="A254" s="91">
        <v>386030</v>
      </c>
      <c r="B254" s="81" t="s">
        <v>3384</v>
      </c>
      <c r="C254" s="81" t="s">
        <v>3608</v>
      </c>
      <c r="D254" s="92">
        <v>10519</v>
      </c>
      <c r="E254" s="81" t="s">
        <v>3385</v>
      </c>
      <c r="F254" s="92" t="s">
        <v>3353</v>
      </c>
      <c r="G254" s="81" t="s">
        <v>187</v>
      </c>
      <c r="H254" s="81" t="s">
        <v>3386</v>
      </c>
      <c r="I254" s="94"/>
      <c r="J254" s="94" t="s">
        <v>3387</v>
      </c>
      <c r="K254" s="81" t="s">
        <v>3244</v>
      </c>
      <c r="L254" s="81" t="s">
        <v>47</v>
      </c>
      <c r="M254" s="81">
        <v>17839</v>
      </c>
      <c r="N254" s="93" t="s">
        <v>3388</v>
      </c>
    </row>
    <row r="255" spans="1:14" x14ac:dyDescent="0.3">
      <c r="A255" s="91">
        <v>384033</v>
      </c>
      <c r="B255" s="81" t="s">
        <v>1004</v>
      </c>
      <c r="C255" s="81" t="s">
        <v>3613</v>
      </c>
      <c r="D255" s="92">
        <v>10513</v>
      </c>
      <c r="E255" s="81" t="s">
        <v>2797</v>
      </c>
      <c r="F255" s="92" t="s">
        <v>1005</v>
      </c>
      <c r="G255" s="81" t="s">
        <v>222</v>
      </c>
      <c r="H255" s="81" t="s">
        <v>1006</v>
      </c>
      <c r="I255" s="94"/>
      <c r="J255" s="94">
        <v>623506799</v>
      </c>
      <c r="K255" s="81" t="s">
        <v>3246</v>
      </c>
      <c r="L255" s="81" t="s">
        <v>47</v>
      </c>
      <c r="M255" s="81">
        <v>18536</v>
      </c>
      <c r="N255" s="93" t="s">
        <v>1007</v>
      </c>
    </row>
    <row r="256" spans="1:14" x14ac:dyDescent="0.3">
      <c r="A256" s="91">
        <v>273363</v>
      </c>
      <c r="B256" s="81" t="s">
        <v>1008</v>
      </c>
      <c r="C256" s="81" t="s">
        <v>3620</v>
      </c>
      <c r="D256" s="92">
        <v>10510</v>
      </c>
      <c r="E256" s="81" t="s">
        <v>2798</v>
      </c>
      <c r="F256" s="92" t="s">
        <v>1009</v>
      </c>
      <c r="G256" s="81" t="s">
        <v>222</v>
      </c>
      <c r="H256" s="81" t="s">
        <v>1010</v>
      </c>
      <c r="I256" s="81" t="s">
        <v>1012</v>
      </c>
      <c r="J256" s="94" t="s">
        <v>1011</v>
      </c>
      <c r="K256" s="81" t="s">
        <v>3246</v>
      </c>
      <c r="L256" s="81" t="s">
        <v>47</v>
      </c>
      <c r="M256" s="81">
        <v>18582</v>
      </c>
      <c r="N256" s="93" t="s">
        <v>544</v>
      </c>
    </row>
    <row r="257" spans="1:14" x14ac:dyDescent="0.3">
      <c r="A257" s="91">
        <v>273363</v>
      </c>
      <c r="B257" s="81" t="s">
        <v>1008</v>
      </c>
      <c r="C257" s="81" t="s">
        <v>3611</v>
      </c>
      <c r="D257" s="92">
        <v>11985</v>
      </c>
      <c r="E257" s="81" t="s">
        <v>2798</v>
      </c>
      <c r="F257" s="92" t="s">
        <v>1009</v>
      </c>
      <c r="G257" s="81" t="s">
        <v>222</v>
      </c>
      <c r="H257" s="81" t="s">
        <v>1010</v>
      </c>
      <c r="I257" s="94" t="s">
        <v>1012</v>
      </c>
      <c r="J257" s="94" t="s">
        <v>1011</v>
      </c>
      <c r="K257" s="81" t="s">
        <v>3246</v>
      </c>
      <c r="L257" s="81" t="s">
        <v>47</v>
      </c>
      <c r="M257" s="81">
        <v>18582</v>
      </c>
      <c r="N257" s="93" t="s">
        <v>544</v>
      </c>
    </row>
    <row r="258" spans="1:14" x14ac:dyDescent="0.3">
      <c r="A258" s="91">
        <v>228221</v>
      </c>
      <c r="B258" s="81" t="s">
        <v>1013</v>
      </c>
      <c r="C258" s="81" t="s">
        <v>3620</v>
      </c>
      <c r="D258" s="92">
        <v>10510</v>
      </c>
      <c r="E258" s="81" t="s">
        <v>2799</v>
      </c>
      <c r="F258" s="92" t="s">
        <v>2800</v>
      </c>
      <c r="G258" s="81" t="s">
        <v>187</v>
      </c>
      <c r="H258" s="81" t="s">
        <v>1015</v>
      </c>
      <c r="I258" s="81"/>
      <c r="J258" s="94">
        <v>642042825</v>
      </c>
      <c r="K258" s="81" t="s">
        <v>3246</v>
      </c>
      <c r="L258" s="81" t="s">
        <v>47</v>
      </c>
      <c r="M258" s="81">
        <v>34754</v>
      </c>
      <c r="N258" s="93" t="s">
        <v>19</v>
      </c>
    </row>
    <row r="259" spans="1:14" x14ac:dyDescent="0.3">
      <c r="A259" s="91">
        <v>124088</v>
      </c>
      <c r="B259" s="81" t="s">
        <v>1016</v>
      </c>
      <c r="C259" s="81" t="s">
        <v>3613</v>
      </c>
      <c r="D259" s="92">
        <v>10513</v>
      </c>
      <c r="E259" s="81" t="s">
        <v>3673</v>
      </c>
      <c r="F259" s="92" t="s">
        <v>1017</v>
      </c>
      <c r="G259" s="81" t="s">
        <v>74</v>
      </c>
      <c r="H259" s="81" t="s">
        <v>1018</v>
      </c>
      <c r="I259" s="81" t="s">
        <v>1020</v>
      </c>
      <c r="J259" s="94" t="s">
        <v>1019</v>
      </c>
      <c r="K259" s="81" t="s">
        <v>3246</v>
      </c>
      <c r="L259" s="81" t="s">
        <v>47</v>
      </c>
      <c r="M259" s="81">
        <v>23126</v>
      </c>
      <c r="N259" s="93" t="s">
        <v>105</v>
      </c>
    </row>
    <row r="260" spans="1:14" x14ac:dyDescent="0.3">
      <c r="A260" s="91">
        <v>201090</v>
      </c>
      <c r="B260" s="81" t="s">
        <v>1021</v>
      </c>
      <c r="C260" s="81" t="s">
        <v>3613</v>
      </c>
      <c r="D260" s="92">
        <v>10513</v>
      </c>
      <c r="E260" s="81" t="s">
        <v>2801</v>
      </c>
      <c r="F260" s="92" t="s">
        <v>752</v>
      </c>
      <c r="G260" s="81" t="s">
        <v>222</v>
      </c>
      <c r="H260" s="81" t="s">
        <v>1022</v>
      </c>
      <c r="I260" s="94"/>
      <c r="J260" s="94" t="s">
        <v>1023</v>
      </c>
      <c r="K260" s="81" t="s">
        <v>3246</v>
      </c>
      <c r="L260" s="81" t="s">
        <v>47</v>
      </c>
      <c r="M260" s="81">
        <v>27397</v>
      </c>
      <c r="N260" s="93" t="s">
        <v>1024</v>
      </c>
    </row>
    <row r="261" spans="1:14" x14ac:dyDescent="0.3">
      <c r="A261" s="91">
        <v>227046</v>
      </c>
      <c r="B261" s="81" t="s">
        <v>3389</v>
      </c>
      <c r="C261" s="81" t="s">
        <v>3608</v>
      </c>
      <c r="D261" s="92">
        <v>10519</v>
      </c>
      <c r="E261" s="81" t="s">
        <v>3390</v>
      </c>
      <c r="F261" s="92" t="s">
        <v>3391</v>
      </c>
      <c r="G261" s="81" t="s">
        <v>187</v>
      </c>
      <c r="H261" s="81" t="s">
        <v>3392</v>
      </c>
      <c r="I261" s="81" t="s">
        <v>3393</v>
      </c>
      <c r="J261" s="94"/>
      <c r="K261" s="81" t="s">
        <v>3244</v>
      </c>
      <c r="L261" s="81" t="s">
        <v>47</v>
      </c>
      <c r="M261" s="81">
        <v>18246</v>
      </c>
      <c r="N261" s="93" t="s">
        <v>150</v>
      </c>
    </row>
    <row r="262" spans="1:14" x14ac:dyDescent="0.3">
      <c r="A262" s="91">
        <v>265778</v>
      </c>
      <c r="B262" s="81" t="s">
        <v>1025</v>
      </c>
      <c r="C262" s="81" t="s">
        <v>3632</v>
      </c>
      <c r="D262" s="92">
        <v>10455</v>
      </c>
      <c r="E262" s="81" t="s">
        <v>2802</v>
      </c>
      <c r="F262" s="92" t="s">
        <v>1026</v>
      </c>
      <c r="G262" s="81" t="s">
        <v>260</v>
      </c>
      <c r="H262" s="81" t="s">
        <v>1027</v>
      </c>
      <c r="I262" s="81"/>
      <c r="J262" s="94" t="s">
        <v>1028</v>
      </c>
      <c r="K262" s="81" t="s">
        <v>3246</v>
      </c>
      <c r="L262" s="81" t="s">
        <v>47</v>
      </c>
      <c r="M262" s="81">
        <v>19767</v>
      </c>
      <c r="N262" s="93" t="s">
        <v>1029</v>
      </c>
    </row>
    <row r="263" spans="1:14" x14ac:dyDescent="0.3">
      <c r="A263" s="91">
        <v>125421</v>
      </c>
      <c r="B263" s="81" t="s">
        <v>1030</v>
      </c>
      <c r="C263" s="81" t="s">
        <v>3633</v>
      </c>
      <c r="D263" s="92">
        <v>10521</v>
      </c>
      <c r="E263" s="81" t="s">
        <v>2803</v>
      </c>
      <c r="F263" s="92" t="s">
        <v>1031</v>
      </c>
      <c r="G263" s="81" t="s">
        <v>74</v>
      </c>
      <c r="H263" s="81" t="s">
        <v>1032</v>
      </c>
      <c r="I263" s="94" t="s">
        <v>1034</v>
      </c>
      <c r="J263" s="94" t="s">
        <v>1033</v>
      </c>
      <c r="K263" s="81" t="s">
        <v>3246</v>
      </c>
      <c r="L263" s="81" t="s">
        <v>93</v>
      </c>
      <c r="M263" s="81">
        <v>24737</v>
      </c>
      <c r="N263" s="93" t="s">
        <v>230</v>
      </c>
    </row>
    <row r="264" spans="1:14" x14ac:dyDescent="0.3">
      <c r="A264" s="91">
        <v>216506</v>
      </c>
      <c r="B264" s="81" t="s">
        <v>3394</v>
      </c>
      <c r="C264" s="81" t="s">
        <v>3631</v>
      </c>
      <c r="D264" s="92">
        <v>10447</v>
      </c>
      <c r="E264" s="81" t="s">
        <v>3395</v>
      </c>
      <c r="F264" s="92" t="s">
        <v>3396</v>
      </c>
      <c r="G264" s="81" t="s">
        <v>260</v>
      </c>
      <c r="H264" s="81" t="s">
        <v>3397</v>
      </c>
      <c r="I264" s="81"/>
      <c r="J264" s="94">
        <v>655162468</v>
      </c>
      <c r="K264" s="81" t="s">
        <v>3246</v>
      </c>
      <c r="L264" s="81" t="s">
        <v>47</v>
      </c>
      <c r="M264" s="81">
        <v>14814</v>
      </c>
      <c r="N264" s="93" t="s">
        <v>244</v>
      </c>
    </row>
    <row r="265" spans="1:14" x14ac:dyDescent="0.3">
      <c r="A265" s="91">
        <v>162171</v>
      </c>
      <c r="B265" s="81" t="s">
        <v>1035</v>
      </c>
      <c r="C265" s="81" t="s">
        <v>3624</v>
      </c>
      <c r="D265" s="92">
        <v>15749</v>
      </c>
      <c r="E265" s="81" t="s">
        <v>2804</v>
      </c>
      <c r="F265" s="92" t="s">
        <v>1036</v>
      </c>
      <c r="G265" s="81" t="s">
        <v>187</v>
      </c>
      <c r="H265" s="81" t="s">
        <v>1037</v>
      </c>
      <c r="I265" s="94" t="s">
        <v>1039</v>
      </c>
      <c r="J265" s="94" t="s">
        <v>1038</v>
      </c>
      <c r="K265" s="81" t="s">
        <v>3246</v>
      </c>
      <c r="L265" s="81" t="s">
        <v>47</v>
      </c>
      <c r="M265" s="81">
        <v>18174</v>
      </c>
      <c r="N265" s="93" t="s">
        <v>128</v>
      </c>
    </row>
    <row r="266" spans="1:14" x14ac:dyDescent="0.3">
      <c r="A266" s="91">
        <v>204503</v>
      </c>
      <c r="B266" s="81" t="s">
        <v>1040</v>
      </c>
      <c r="C266" s="81" t="s">
        <v>3608</v>
      </c>
      <c r="D266" s="92">
        <v>10519</v>
      </c>
      <c r="E266" s="81" t="s">
        <v>2805</v>
      </c>
      <c r="F266" s="92" t="s">
        <v>1041</v>
      </c>
      <c r="G266" s="81" t="s">
        <v>222</v>
      </c>
      <c r="H266" s="81" t="s">
        <v>1042</v>
      </c>
      <c r="I266" s="81" t="s">
        <v>1043</v>
      </c>
      <c r="J266" s="94"/>
      <c r="K266" s="81" t="s">
        <v>3246</v>
      </c>
      <c r="L266" s="81" t="s">
        <v>47</v>
      </c>
      <c r="M266" s="81">
        <v>26124</v>
      </c>
      <c r="N266" s="93" t="s">
        <v>1044</v>
      </c>
    </row>
    <row r="267" spans="1:14" x14ac:dyDescent="0.3">
      <c r="A267" s="91">
        <v>179636</v>
      </c>
      <c r="B267" s="81" t="s">
        <v>1045</v>
      </c>
      <c r="C267" s="81" t="s">
        <v>3608</v>
      </c>
      <c r="D267" s="92">
        <v>10519</v>
      </c>
      <c r="E267" s="81" t="s">
        <v>2806</v>
      </c>
      <c r="F267" s="92" t="s">
        <v>2807</v>
      </c>
      <c r="G267" s="81" t="s">
        <v>187</v>
      </c>
      <c r="H267" s="81" t="s">
        <v>1046</v>
      </c>
      <c r="I267" s="94"/>
      <c r="J267" s="94" t="s">
        <v>1047</v>
      </c>
      <c r="K267" s="81" t="s">
        <v>3246</v>
      </c>
      <c r="L267" s="81" t="s">
        <v>47</v>
      </c>
      <c r="M267" s="81">
        <v>27214</v>
      </c>
      <c r="N267" s="93" t="s">
        <v>1048</v>
      </c>
    </row>
    <row r="268" spans="1:14" x14ac:dyDescent="0.3">
      <c r="A268" s="91">
        <v>221230</v>
      </c>
      <c r="B268" s="81" t="s">
        <v>1049</v>
      </c>
      <c r="C268" s="81" t="s">
        <v>3608</v>
      </c>
      <c r="D268" s="92">
        <v>10519</v>
      </c>
      <c r="E268" s="81" t="s">
        <v>2808</v>
      </c>
      <c r="F268" s="92" t="s">
        <v>1050</v>
      </c>
      <c r="G268" s="81" t="s">
        <v>187</v>
      </c>
      <c r="H268" s="81" t="s">
        <v>1051</v>
      </c>
      <c r="I268" s="81" t="s">
        <v>1052</v>
      </c>
      <c r="J268" s="94"/>
      <c r="K268" s="81" t="s">
        <v>3246</v>
      </c>
      <c r="L268" s="81" t="s">
        <v>47</v>
      </c>
      <c r="M268" s="81">
        <v>18017</v>
      </c>
      <c r="N268" s="93" t="s">
        <v>81</v>
      </c>
    </row>
    <row r="269" spans="1:14" x14ac:dyDescent="0.3">
      <c r="A269" s="91">
        <v>270913</v>
      </c>
      <c r="B269" s="81" t="s">
        <v>1053</v>
      </c>
      <c r="C269" s="81" t="s">
        <v>3609</v>
      </c>
      <c r="D269" s="92">
        <v>15813</v>
      </c>
      <c r="E269" s="81" t="s">
        <v>2809</v>
      </c>
      <c r="F269" s="92" t="s">
        <v>1054</v>
      </c>
      <c r="G269" s="81" t="s">
        <v>52</v>
      </c>
      <c r="H269" s="81" t="s">
        <v>1055</v>
      </c>
      <c r="I269" s="81" t="s">
        <v>1056</v>
      </c>
      <c r="J269" s="94" t="s">
        <v>1057</v>
      </c>
      <c r="K269" s="81" t="s">
        <v>3246</v>
      </c>
      <c r="L269" s="81" t="s">
        <v>47</v>
      </c>
      <c r="M269" s="81">
        <v>24593</v>
      </c>
      <c r="N269" s="93" t="s">
        <v>81</v>
      </c>
    </row>
    <row r="270" spans="1:14" x14ac:dyDescent="0.3">
      <c r="A270" s="91">
        <v>202666</v>
      </c>
      <c r="B270" s="81" t="s">
        <v>1058</v>
      </c>
      <c r="C270" s="81" t="s">
        <v>3653</v>
      </c>
      <c r="D270" s="92">
        <v>10446</v>
      </c>
      <c r="E270" s="81" t="s">
        <v>2810</v>
      </c>
      <c r="F270" s="92" t="s">
        <v>829</v>
      </c>
      <c r="G270" s="81" t="s">
        <v>85</v>
      </c>
      <c r="H270" s="81" t="s">
        <v>1059</v>
      </c>
      <c r="I270" s="81" t="s">
        <v>1061</v>
      </c>
      <c r="J270" s="94" t="s">
        <v>1060</v>
      </c>
      <c r="K270" s="81" t="s">
        <v>3246</v>
      </c>
      <c r="L270" s="81" t="s">
        <v>47</v>
      </c>
      <c r="M270" s="81">
        <v>22406</v>
      </c>
      <c r="N270" s="93" t="s">
        <v>88</v>
      </c>
    </row>
    <row r="271" spans="1:14" x14ac:dyDescent="0.3">
      <c r="A271" s="91">
        <v>389324</v>
      </c>
      <c r="B271" s="81" t="s">
        <v>3398</v>
      </c>
      <c r="C271" s="81" t="s">
        <v>185</v>
      </c>
      <c r="D271" s="92">
        <v>10576</v>
      </c>
      <c r="E271" s="81" t="s">
        <v>3399</v>
      </c>
      <c r="F271" s="92" t="s">
        <v>2168</v>
      </c>
      <c r="G271" s="81" t="s">
        <v>298</v>
      </c>
      <c r="H271" s="81" t="s">
        <v>3400</v>
      </c>
      <c r="I271" s="94"/>
      <c r="J271" s="94">
        <v>653364499</v>
      </c>
      <c r="K271" s="81" t="s">
        <v>3246</v>
      </c>
      <c r="L271" s="81" t="s">
        <v>47</v>
      </c>
      <c r="M271" s="81">
        <v>23621</v>
      </c>
      <c r="N271" s="93" t="s">
        <v>476</v>
      </c>
    </row>
    <row r="272" spans="1:14" x14ac:dyDescent="0.3">
      <c r="A272" s="91">
        <v>221952</v>
      </c>
      <c r="B272" s="81" t="s">
        <v>1062</v>
      </c>
      <c r="C272" s="81" t="s">
        <v>185</v>
      </c>
      <c r="D272" s="92">
        <v>10576</v>
      </c>
      <c r="E272" s="81" t="s">
        <v>2811</v>
      </c>
      <c r="F272" s="92" t="s">
        <v>1063</v>
      </c>
      <c r="G272" s="81" t="s">
        <v>298</v>
      </c>
      <c r="H272" s="81" t="s">
        <v>2812</v>
      </c>
      <c r="I272" s="81"/>
      <c r="J272" s="94" t="s">
        <v>1064</v>
      </c>
      <c r="K272" s="81" t="s">
        <v>3246</v>
      </c>
      <c r="L272" s="81" t="s">
        <v>47</v>
      </c>
      <c r="M272" s="81">
        <v>31356</v>
      </c>
      <c r="N272" s="93" t="s">
        <v>105</v>
      </c>
    </row>
    <row r="273" spans="1:14" x14ac:dyDescent="0.3">
      <c r="A273" s="91">
        <v>221979</v>
      </c>
      <c r="B273" s="81" t="s">
        <v>1065</v>
      </c>
      <c r="C273" s="81" t="s">
        <v>185</v>
      </c>
      <c r="D273" s="92">
        <v>10576</v>
      </c>
      <c r="E273" s="81" t="s">
        <v>2813</v>
      </c>
      <c r="F273" s="92" t="s">
        <v>1066</v>
      </c>
      <c r="G273" s="81" t="s">
        <v>298</v>
      </c>
      <c r="H273" s="81" t="s">
        <v>1067</v>
      </c>
      <c r="I273" s="94"/>
      <c r="J273" s="94" t="s">
        <v>1068</v>
      </c>
      <c r="K273" s="81" t="s">
        <v>3246</v>
      </c>
      <c r="L273" s="81" t="s">
        <v>47</v>
      </c>
      <c r="M273" s="81">
        <v>30126</v>
      </c>
      <c r="N273" s="93" t="s">
        <v>460</v>
      </c>
    </row>
    <row r="274" spans="1:14" x14ac:dyDescent="0.3">
      <c r="A274" s="91">
        <v>111047</v>
      </c>
      <c r="B274" s="81" t="s">
        <v>1069</v>
      </c>
      <c r="C274" s="81" t="s">
        <v>3633</v>
      </c>
      <c r="D274" s="92">
        <v>10521</v>
      </c>
      <c r="E274" s="81" t="s">
        <v>2814</v>
      </c>
      <c r="F274" s="92" t="s">
        <v>1070</v>
      </c>
      <c r="G274" s="81" t="s">
        <v>222</v>
      </c>
      <c r="H274" s="81" t="s">
        <v>1071</v>
      </c>
      <c r="I274" s="81"/>
      <c r="J274" s="94" t="s">
        <v>1072</v>
      </c>
      <c r="K274" s="81" t="s">
        <v>3246</v>
      </c>
      <c r="L274" s="81" t="s">
        <v>47</v>
      </c>
      <c r="M274" s="81">
        <v>16883</v>
      </c>
      <c r="N274" s="93" t="s">
        <v>472</v>
      </c>
    </row>
    <row r="275" spans="1:14" x14ac:dyDescent="0.3">
      <c r="A275" s="91">
        <v>388468</v>
      </c>
      <c r="B275" s="81" t="s">
        <v>3220</v>
      </c>
      <c r="C275" s="81" t="s">
        <v>3612</v>
      </c>
      <c r="D275" s="92">
        <v>13482</v>
      </c>
      <c r="E275" s="81" t="s">
        <v>3401</v>
      </c>
      <c r="F275" s="92" t="s">
        <v>3402</v>
      </c>
      <c r="G275" s="81" t="s">
        <v>66</v>
      </c>
      <c r="H275" s="81" t="s">
        <v>3403</v>
      </c>
      <c r="I275" s="94"/>
      <c r="J275" s="94" t="s">
        <v>3404</v>
      </c>
      <c r="K275" s="81" t="s">
        <v>3246</v>
      </c>
      <c r="L275" s="81" t="s">
        <v>47</v>
      </c>
      <c r="M275" s="81">
        <v>22925</v>
      </c>
      <c r="N275" s="93" t="s">
        <v>126</v>
      </c>
    </row>
    <row r="276" spans="1:14" x14ac:dyDescent="0.3">
      <c r="A276" s="91">
        <v>149383</v>
      </c>
      <c r="B276" s="81" t="s">
        <v>1076</v>
      </c>
      <c r="C276" s="81" t="s">
        <v>3620</v>
      </c>
      <c r="D276" s="92">
        <v>10510</v>
      </c>
      <c r="E276" s="81" t="s">
        <v>2815</v>
      </c>
      <c r="F276" s="92" t="s">
        <v>1077</v>
      </c>
      <c r="G276" s="81" t="s">
        <v>222</v>
      </c>
      <c r="H276" s="81" t="s">
        <v>1074</v>
      </c>
      <c r="I276" s="94"/>
      <c r="J276" s="94" t="s">
        <v>1078</v>
      </c>
      <c r="K276" s="81" t="s">
        <v>3246</v>
      </c>
      <c r="L276" s="81" t="s">
        <v>47</v>
      </c>
      <c r="M276" s="81">
        <v>25460</v>
      </c>
      <c r="N276" s="93" t="s">
        <v>1075</v>
      </c>
    </row>
    <row r="277" spans="1:14" x14ac:dyDescent="0.3">
      <c r="A277" s="91">
        <v>149383</v>
      </c>
      <c r="B277" s="81" t="s">
        <v>1076</v>
      </c>
      <c r="C277" s="81" t="s">
        <v>3633</v>
      </c>
      <c r="D277" s="92">
        <v>10521</v>
      </c>
      <c r="E277" s="81" t="s">
        <v>2815</v>
      </c>
      <c r="F277" s="92" t="s">
        <v>1077</v>
      </c>
      <c r="G277" s="81" t="s">
        <v>222</v>
      </c>
      <c r="H277" s="81" t="s">
        <v>1074</v>
      </c>
      <c r="I277" s="81"/>
      <c r="J277" s="94" t="s">
        <v>1078</v>
      </c>
      <c r="K277" s="81" t="s">
        <v>3246</v>
      </c>
      <c r="L277" s="81" t="s">
        <v>47</v>
      </c>
      <c r="M277" s="81">
        <v>25460</v>
      </c>
      <c r="N277" s="93" t="s">
        <v>1075</v>
      </c>
    </row>
    <row r="278" spans="1:14" x14ac:dyDescent="0.3">
      <c r="A278" s="91">
        <v>123062</v>
      </c>
      <c r="B278" s="81" t="s">
        <v>1079</v>
      </c>
      <c r="C278" s="81" t="s">
        <v>3653</v>
      </c>
      <c r="D278" s="92">
        <v>10446</v>
      </c>
      <c r="E278" s="81" t="s">
        <v>2816</v>
      </c>
      <c r="F278" s="92" t="s">
        <v>1080</v>
      </c>
      <c r="G278" s="81" t="s">
        <v>340</v>
      </c>
      <c r="H278" s="81" t="s">
        <v>1081</v>
      </c>
      <c r="I278" s="81" t="s">
        <v>1083</v>
      </c>
      <c r="J278" s="94" t="s">
        <v>1082</v>
      </c>
      <c r="K278" s="81" t="s">
        <v>3246</v>
      </c>
      <c r="L278" s="81" t="s">
        <v>47</v>
      </c>
      <c r="M278" s="81">
        <v>22981</v>
      </c>
      <c r="N278" s="93" t="s">
        <v>1084</v>
      </c>
    </row>
    <row r="279" spans="1:14" x14ac:dyDescent="0.3">
      <c r="A279" s="91">
        <v>207468</v>
      </c>
      <c r="B279" s="81" t="s">
        <v>1085</v>
      </c>
      <c r="C279" s="81" t="s">
        <v>3615</v>
      </c>
      <c r="D279" s="92">
        <v>10512</v>
      </c>
      <c r="E279" s="81" t="s">
        <v>2817</v>
      </c>
      <c r="F279" s="92" t="s">
        <v>1086</v>
      </c>
      <c r="G279" s="81" t="s">
        <v>340</v>
      </c>
      <c r="H279" s="81" t="s">
        <v>1087</v>
      </c>
      <c r="I279" s="94" t="s">
        <v>1088</v>
      </c>
      <c r="J279" s="94" t="s">
        <v>1089</v>
      </c>
      <c r="K279" s="81" t="s">
        <v>3246</v>
      </c>
      <c r="L279" s="81" t="s">
        <v>47</v>
      </c>
      <c r="M279" s="81">
        <v>18144</v>
      </c>
      <c r="N279" s="93" t="s">
        <v>166</v>
      </c>
    </row>
    <row r="280" spans="1:14" x14ac:dyDescent="0.3">
      <c r="A280" s="91">
        <v>214656</v>
      </c>
      <c r="B280" s="81" t="s">
        <v>1090</v>
      </c>
      <c r="C280" s="81" t="s">
        <v>3620</v>
      </c>
      <c r="D280" s="92">
        <v>10510</v>
      </c>
      <c r="E280" s="81" t="s">
        <v>2818</v>
      </c>
      <c r="F280" s="92" t="s">
        <v>2819</v>
      </c>
      <c r="G280" s="81" t="s">
        <v>222</v>
      </c>
      <c r="H280" s="81" t="s">
        <v>1091</v>
      </c>
      <c r="I280" s="81"/>
      <c r="J280" s="94" t="s">
        <v>1092</v>
      </c>
      <c r="K280" s="81" t="s">
        <v>3246</v>
      </c>
      <c r="L280" s="81" t="s">
        <v>47</v>
      </c>
      <c r="M280" s="81">
        <v>25635</v>
      </c>
      <c r="N280" s="93" t="s">
        <v>1093</v>
      </c>
    </row>
    <row r="281" spans="1:14" x14ac:dyDescent="0.3">
      <c r="A281" s="91">
        <v>144694</v>
      </c>
      <c r="B281" s="81" t="s">
        <v>1094</v>
      </c>
      <c r="C281" s="81" t="s">
        <v>3616</v>
      </c>
      <c r="D281" s="92">
        <v>10517</v>
      </c>
      <c r="E281" s="81" t="s">
        <v>2820</v>
      </c>
      <c r="F281" s="92" t="s">
        <v>1095</v>
      </c>
      <c r="G281" s="81" t="s">
        <v>1096</v>
      </c>
      <c r="H281" s="81" t="s">
        <v>1097</v>
      </c>
      <c r="I281" s="81" t="s">
        <v>1098</v>
      </c>
      <c r="J281" s="94"/>
      <c r="K281" s="81" t="s">
        <v>3246</v>
      </c>
      <c r="L281" s="81" t="s">
        <v>47</v>
      </c>
      <c r="M281" s="81">
        <v>21753</v>
      </c>
      <c r="N281" s="93" t="s">
        <v>160</v>
      </c>
    </row>
    <row r="282" spans="1:14" x14ac:dyDescent="0.3">
      <c r="A282" s="91">
        <v>389313</v>
      </c>
      <c r="B282" s="81" t="s">
        <v>3405</v>
      </c>
      <c r="C282" s="81" t="s">
        <v>3612</v>
      </c>
      <c r="D282" s="92">
        <v>13482</v>
      </c>
      <c r="E282" s="81" t="s">
        <v>3406</v>
      </c>
      <c r="F282" s="92" t="s">
        <v>3407</v>
      </c>
      <c r="G282" s="81" t="s">
        <v>3408</v>
      </c>
      <c r="H282" s="81" t="s">
        <v>3409</v>
      </c>
      <c r="I282" s="94"/>
      <c r="J282" s="94">
        <v>637172969</v>
      </c>
      <c r="K282" s="81" t="s">
        <v>3246</v>
      </c>
      <c r="L282" s="81" t="s">
        <v>47</v>
      </c>
      <c r="M282" s="81">
        <v>22304</v>
      </c>
      <c r="N282" s="93" t="s">
        <v>1075</v>
      </c>
    </row>
    <row r="283" spans="1:14" x14ac:dyDescent="0.3">
      <c r="A283" s="91">
        <v>386590</v>
      </c>
      <c r="B283" s="81" t="s">
        <v>1099</v>
      </c>
      <c r="C283" s="81" t="s">
        <v>3612</v>
      </c>
      <c r="D283" s="92">
        <v>13482</v>
      </c>
      <c r="E283" s="81" t="s">
        <v>2822</v>
      </c>
      <c r="F283" s="92" t="s">
        <v>1100</v>
      </c>
      <c r="G283" s="81" t="s">
        <v>66</v>
      </c>
      <c r="H283" s="81" t="s">
        <v>1101</v>
      </c>
      <c r="I283" s="81"/>
      <c r="J283" s="94" t="s">
        <v>3674</v>
      </c>
      <c r="K283" s="81" t="s">
        <v>3246</v>
      </c>
      <c r="L283" s="81" t="s">
        <v>47</v>
      </c>
      <c r="M283" s="81">
        <v>40046</v>
      </c>
      <c r="N283" s="93" t="s">
        <v>19</v>
      </c>
    </row>
    <row r="284" spans="1:14" x14ac:dyDescent="0.3">
      <c r="A284" s="91">
        <v>223968</v>
      </c>
      <c r="B284" s="81" t="s">
        <v>1102</v>
      </c>
      <c r="C284" s="81" t="s">
        <v>3612</v>
      </c>
      <c r="D284" s="92">
        <v>13482</v>
      </c>
      <c r="E284" s="81" t="s">
        <v>2822</v>
      </c>
      <c r="F284" s="92" t="s">
        <v>1100</v>
      </c>
      <c r="G284" s="81" t="s">
        <v>66</v>
      </c>
      <c r="H284" s="81" t="s">
        <v>1103</v>
      </c>
      <c r="I284" s="94" t="s">
        <v>1105</v>
      </c>
      <c r="J284" s="94" t="s">
        <v>1104</v>
      </c>
      <c r="K284" s="81" t="s">
        <v>3246</v>
      </c>
      <c r="L284" s="81" t="s">
        <v>47</v>
      </c>
      <c r="M284" s="81">
        <v>28709</v>
      </c>
      <c r="N284" s="93" t="s">
        <v>160</v>
      </c>
    </row>
    <row r="285" spans="1:14" x14ac:dyDescent="0.3">
      <c r="A285" s="91">
        <v>237153</v>
      </c>
      <c r="B285" s="81" t="s">
        <v>1106</v>
      </c>
      <c r="C285" s="81" t="s">
        <v>3612</v>
      </c>
      <c r="D285" s="92">
        <v>13482</v>
      </c>
      <c r="E285" s="81" t="s">
        <v>2822</v>
      </c>
      <c r="F285" s="92" t="s">
        <v>1100</v>
      </c>
      <c r="G285" s="81" t="s">
        <v>66</v>
      </c>
      <c r="H285" s="81" t="s">
        <v>1103</v>
      </c>
      <c r="I285" s="94" t="s">
        <v>1105</v>
      </c>
      <c r="J285" s="94" t="s">
        <v>1107</v>
      </c>
      <c r="K285" s="81" t="s">
        <v>3246</v>
      </c>
      <c r="L285" s="81" t="s">
        <v>93</v>
      </c>
      <c r="M285" s="81">
        <v>27783</v>
      </c>
      <c r="N285" s="93" t="s">
        <v>100</v>
      </c>
    </row>
    <row r="286" spans="1:14" x14ac:dyDescent="0.3">
      <c r="A286" s="91">
        <v>225392</v>
      </c>
      <c r="B286" s="81" t="s">
        <v>1108</v>
      </c>
      <c r="C286" s="81" t="s">
        <v>3268</v>
      </c>
      <c r="D286" s="92">
        <v>10438</v>
      </c>
      <c r="E286" s="81" t="s">
        <v>2823</v>
      </c>
      <c r="F286" s="92" t="s">
        <v>1109</v>
      </c>
      <c r="G286" s="81" t="s">
        <v>757</v>
      </c>
      <c r="H286" s="81" t="s">
        <v>1110</v>
      </c>
      <c r="I286" s="94" t="s">
        <v>1111</v>
      </c>
      <c r="J286" s="94" t="s">
        <v>1112</v>
      </c>
      <c r="K286" s="81" t="s">
        <v>3246</v>
      </c>
      <c r="L286" s="81" t="s">
        <v>47</v>
      </c>
      <c r="M286" s="81">
        <v>19100</v>
      </c>
      <c r="N286" s="93" t="s">
        <v>1113</v>
      </c>
    </row>
    <row r="287" spans="1:14" x14ac:dyDescent="0.3">
      <c r="A287" s="91">
        <v>143477</v>
      </c>
      <c r="B287" s="81" t="s">
        <v>1114</v>
      </c>
      <c r="C287" s="81" t="s">
        <v>3611</v>
      </c>
      <c r="D287" s="92">
        <v>11985</v>
      </c>
      <c r="E287" s="81" t="s">
        <v>2824</v>
      </c>
      <c r="F287" s="92" t="s">
        <v>130</v>
      </c>
      <c r="G287" s="81" t="s">
        <v>58</v>
      </c>
      <c r="H287" s="81" t="s">
        <v>1115</v>
      </c>
      <c r="I287" s="81" t="s">
        <v>1117</v>
      </c>
      <c r="J287" s="94" t="s">
        <v>1116</v>
      </c>
      <c r="K287" s="81" t="s">
        <v>3246</v>
      </c>
      <c r="L287" s="81" t="s">
        <v>47</v>
      </c>
      <c r="M287" s="81">
        <v>18564</v>
      </c>
      <c r="N287" s="93" t="s">
        <v>1118</v>
      </c>
    </row>
    <row r="288" spans="1:14" x14ac:dyDescent="0.3">
      <c r="A288" s="91">
        <v>271406</v>
      </c>
      <c r="B288" s="81" t="s">
        <v>1120</v>
      </c>
      <c r="C288" s="81" t="s">
        <v>3299</v>
      </c>
      <c r="D288" s="92">
        <v>10435</v>
      </c>
      <c r="E288" s="81" t="s">
        <v>2825</v>
      </c>
      <c r="F288" s="92" t="s">
        <v>991</v>
      </c>
      <c r="G288" s="81" t="s">
        <v>334</v>
      </c>
      <c r="H288" s="81" t="s">
        <v>3410</v>
      </c>
      <c r="I288" s="81"/>
      <c r="J288" s="94" t="s">
        <v>1121</v>
      </c>
      <c r="K288" s="81" t="s">
        <v>3246</v>
      </c>
      <c r="L288" s="81" t="s">
        <v>93</v>
      </c>
      <c r="M288" s="81">
        <v>23086</v>
      </c>
      <c r="N288" s="93" t="s">
        <v>149</v>
      </c>
    </row>
    <row r="289" spans="1:14" x14ac:dyDescent="0.3">
      <c r="A289" s="91">
        <v>181629</v>
      </c>
      <c r="B289" s="81" t="s">
        <v>1122</v>
      </c>
      <c r="C289" s="81" t="s">
        <v>3268</v>
      </c>
      <c r="D289" s="92">
        <v>10438</v>
      </c>
      <c r="E289" s="81" t="s">
        <v>2826</v>
      </c>
      <c r="F289" s="92" t="s">
        <v>1123</v>
      </c>
      <c r="G289" s="81" t="s">
        <v>177</v>
      </c>
      <c r="H289" s="81" t="s">
        <v>1124</v>
      </c>
      <c r="I289" s="94" t="s">
        <v>1125</v>
      </c>
      <c r="J289" s="94"/>
      <c r="K289" s="81" t="s">
        <v>3246</v>
      </c>
      <c r="L289" s="81" t="s">
        <v>47</v>
      </c>
      <c r="M289" s="81">
        <v>17605</v>
      </c>
      <c r="N289" s="93" t="s">
        <v>128</v>
      </c>
    </row>
    <row r="290" spans="1:14" x14ac:dyDescent="0.3">
      <c r="A290" s="91">
        <v>278975</v>
      </c>
      <c r="B290" s="81" t="s">
        <v>1126</v>
      </c>
      <c r="C290" s="81" t="s">
        <v>3268</v>
      </c>
      <c r="D290" s="92">
        <v>10438</v>
      </c>
      <c r="E290" s="81" t="s">
        <v>2827</v>
      </c>
      <c r="F290" s="92" t="s">
        <v>1127</v>
      </c>
      <c r="G290" s="81" t="s">
        <v>52</v>
      </c>
      <c r="H290" s="81" t="s">
        <v>1128</v>
      </c>
      <c r="I290" s="81"/>
      <c r="J290" s="94" t="s">
        <v>1129</v>
      </c>
      <c r="K290" s="81" t="s">
        <v>3246</v>
      </c>
      <c r="L290" s="81" t="s">
        <v>47</v>
      </c>
      <c r="M290" s="81">
        <v>16784</v>
      </c>
      <c r="N290" s="93" t="s">
        <v>88</v>
      </c>
    </row>
    <row r="291" spans="1:14" x14ac:dyDescent="0.3">
      <c r="A291" s="91">
        <v>206131</v>
      </c>
      <c r="B291" s="81" t="s">
        <v>1130</v>
      </c>
      <c r="C291" s="81" t="s">
        <v>185</v>
      </c>
      <c r="D291" s="92">
        <v>10576</v>
      </c>
      <c r="E291" s="81" t="s">
        <v>2828</v>
      </c>
      <c r="F291" s="92" t="s">
        <v>903</v>
      </c>
      <c r="G291" s="81" t="s">
        <v>298</v>
      </c>
      <c r="H291" s="81" t="s">
        <v>1131</v>
      </c>
      <c r="I291" s="81"/>
      <c r="J291" s="94" t="s">
        <v>1132</v>
      </c>
      <c r="K291" s="81" t="s">
        <v>3246</v>
      </c>
      <c r="L291" s="81" t="s">
        <v>47</v>
      </c>
      <c r="M291" s="81">
        <v>30254</v>
      </c>
      <c r="N291" s="93" t="s">
        <v>105</v>
      </c>
    </row>
    <row r="292" spans="1:14" x14ac:dyDescent="0.3">
      <c r="A292" s="91">
        <v>246740</v>
      </c>
      <c r="B292" s="81" t="s">
        <v>1133</v>
      </c>
      <c r="C292" s="81" t="s">
        <v>3610</v>
      </c>
      <c r="D292" s="92">
        <v>12816</v>
      </c>
      <c r="E292" s="81" t="s">
        <v>2829</v>
      </c>
      <c r="F292" s="92" t="s">
        <v>1134</v>
      </c>
      <c r="G292" s="81" t="s">
        <v>52</v>
      </c>
      <c r="H292" s="81" t="s">
        <v>1135</v>
      </c>
      <c r="I292" s="81" t="s">
        <v>1136</v>
      </c>
      <c r="J292" s="94"/>
      <c r="K292" s="81" t="s">
        <v>3246</v>
      </c>
      <c r="L292" s="81" t="s">
        <v>47</v>
      </c>
      <c r="M292" s="81">
        <v>22138</v>
      </c>
      <c r="N292" s="82" t="s">
        <v>166</v>
      </c>
    </row>
    <row r="293" spans="1:14" x14ac:dyDescent="0.3">
      <c r="A293" s="91">
        <v>183518</v>
      </c>
      <c r="B293" s="81" t="s">
        <v>1137</v>
      </c>
      <c r="C293" s="81" t="s">
        <v>3631</v>
      </c>
      <c r="D293" s="92">
        <v>10447</v>
      </c>
      <c r="E293" s="81" t="s">
        <v>2830</v>
      </c>
      <c r="F293" s="92" t="s">
        <v>1138</v>
      </c>
      <c r="G293" s="81" t="s">
        <v>260</v>
      </c>
      <c r="H293" s="81" t="s">
        <v>1139</v>
      </c>
      <c r="I293" s="94" t="s">
        <v>1140</v>
      </c>
      <c r="J293" s="94"/>
      <c r="K293" s="81" t="s">
        <v>3246</v>
      </c>
      <c r="L293" s="81" t="s">
        <v>47</v>
      </c>
      <c r="M293" s="81">
        <v>14275</v>
      </c>
      <c r="N293" s="93" t="s">
        <v>128</v>
      </c>
    </row>
    <row r="294" spans="1:14" x14ac:dyDescent="0.3">
      <c r="A294" s="91">
        <v>244190</v>
      </c>
      <c r="B294" s="81" t="s">
        <v>1141</v>
      </c>
      <c r="C294" s="81" t="s">
        <v>3612</v>
      </c>
      <c r="D294" s="92">
        <v>13482</v>
      </c>
      <c r="E294" s="81" t="s">
        <v>2831</v>
      </c>
      <c r="F294" s="92" t="s">
        <v>1142</v>
      </c>
      <c r="G294" s="81" t="s">
        <v>1143</v>
      </c>
      <c r="H294" s="81" t="s">
        <v>1144</v>
      </c>
      <c r="I294" s="94"/>
      <c r="J294" s="94" t="s">
        <v>1145</v>
      </c>
      <c r="K294" s="81" t="s">
        <v>3246</v>
      </c>
      <c r="L294" s="81" t="s">
        <v>47</v>
      </c>
      <c r="M294" s="81">
        <v>24009</v>
      </c>
      <c r="N294" s="93" t="s">
        <v>126</v>
      </c>
    </row>
    <row r="295" spans="1:14" x14ac:dyDescent="0.3">
      <c r="A295" s="91">
        <v>383941</v>
      </c>
      <c r="B295" s="81" t="s">
        <v>1146</v>
      </c>
      <c r="C295" s="81" t="s">
        <v>3612</v>
      </c>
      <c r="D295" s="92">
        <v>13482</v>
      </c>
      <c r="E295" s="81" t="s">
        <v>2832</v>
      </c>
      <c r="F295" s="92" t="s">
        <v>1147</v>
      </c>
      <c r="G295" s="81" t="s">
        <v>66</v>
      </c>
      <c r="H295" s="81" t="s">
        <v>1148</v>
      </c>
      <c r="I295" s="81"/>
      <c r="J295" s="94">
        <v>622374389</v>
      </c>
      <c r="K295" s="81" t="s">
        <v>3246</v>
      </c>
      <c r="L295" s="81" t="s">
        <v>47</v>
      </c>
      <c r="M295" s="81">
        <v>18493</v>
      </c>
      <c r="N295" s="93" t="s">
        <v>25</v>
      </c>
    </row>
    <row r="296" spans="1:14" x14ac:dyDescent="0.3">
      <c r="A296" s="91">
        <v>246266</v>
      </c>
      <c r="B296" s="81" t="s">
        <v>1149</v>
      </c>
      <c r="C296" s="81" t="s">
        <v>3608</v>
      </c>
      <c r="D296" s="92">
        <v>10519</v>
      </c>
      <c r="E296" s="81" t="s">
        <v>2833</v>
      </c>
      <c r="F296" s="92" t="s">
        <v>1150</v>
      </c>
      <c r="G296" s="81" t="s">
        <v>187</v>
      </c>
      <c r="H296" s="81" t="s">
        <v>1151</v>
      </c>
      <c r="I296" s="94"/>
      <c r="J296" s="94" t="s">
        <v>1152</v>
      </c>
      <c r="K296" s="81" t="s">
        <v>3246</v>
      </c>
      <c r="L296" s="81" t="s">
        <v>47</v>
      </c>
      <c r="M296" s="81">
        <v>18309</v>
      </c>
      <c r="N296" s="93" t="s">
        <v>88</v>
      </c>
    </row>
    <row r="297" spans="1:14" x14ac:dyDescent="0.3">
      <c r="A297" s="91">
        <v>387789</v>
      </c>
      <c r="B297" s="81" t="s">
        <v>3411</v>
      </c>
      <c r="C297" s="81" t="s">
        <v>3608</v>
      </c>
      <c r="D297" s="92">
        <v>10519</v>
      </c>
      <c r="E297" s="81" t="s">
        <v>3412</v>
      </c>
      <c r="F297" s="92">
        <v>46397</v>
      </c>
      <c r="G297" s="81" t="s">
        <v>3119</v>
      </c>
      <c r="H297" s="81" t="s">
        <v>3413</v>
      </c>
      <c r="I297" s="81" t="s">
        <v>3414</v>
      </c>
      <c r="J297" s="94"/>
      <c r="K297" s="81" t="s">
        <v>3244</v>
      </c>
      <c r="L297" s="81" t="s">
        <v>47</v>
      </c>
      <c r="M297" s="81">
        <v>15557</v>
      </c>
      <c r="N297" s="93" t="s">
        <v>549</v>
      </c>
    </row>
    <row r="298" spans="1:14" x14ac:dyDescent="0.3">
      <c r="A298" s="91">
        <v>140827</v>
      </c>
      <c r="B298" s="81" t="s">
        <v>1153</v>
      </c>
      <c r="C298" s="81" t="s">
        <v>3617</v>
      </c>
      <c r="D298" s="92">
        <v>11216</v>
      </c>
      <c r="E298" s="81" t="s">
        <v>2834</v>
      </c>
      <c r="F298" s="92" t="s">
        <v>1154</v>
      </c>
      <c r="G298" s="81" t="s">
        <v>112</v>
      </c>
      <c r="H298" s="81" t="s">
        <v>1155</v>
      </c>
      <c r="I298" s="94" t="s">
        <v>1157</v>
      </c>
      <c r="J298" s="94" t="s">
        <v>1156</v>
      </c>
      <c r="K298" s="81" t="s">
        <v>3246</v>
      </c>
      <c r="L298" s="81" t="s">
        <v>47</v>
      </c>
      <c r="M298" s="81">
        <v>25493</v>
      </c>
      <c r="N298" s="93" t="s">
        <v>596</v>
      </c>
    </row>
    <row r="299" spans="1:14" x14ac:dyDescent="0.3">
      <c r="A299" s="91">
        <v>110820</v>
      </c>
      <c r="B299" s="81" t="s">
        <v>1158</v>
      </c>
      <c r="C299" s="81" t="s">
        <v>3610</v>
      </c>
      <c r="D299" s="92">
        <v>12816</v>
      </c>
      <c r="E299" s="81" t="s">
        <v>2835</v>
      </c>
      <c r="F299" s="92" t="s">
        <v>1159</v>
      </c>
      <c r="G299" s="81" t="s">
        <v>52</v>
      </c>
      <c r="H299" s="81" t="s">
        <v>1160</v>
      </c>
      <c r="I299" s="94" t="s">
        <v>1162</v>
      </c>
      <c r="J299" s="94" t="s">
        <v>1161</v>
      </c>
      <c r="K299" s="81" t="s">
        <v>3246</v>
      </c>
      <c r="L299" s="81" t="s">
        <v>47</v>
      </c>
      <c r="M299" s="81">
        <v>20757</v>
      </c>
      <c r="N299" s="93" t="s">
        <v>88</v>
      </c>
    </row>
    <row r="300" spans="1:14" x14ac:dyDescent="0.3">
      <c r="A300" s="91">
        <v>165654</v>
      </c>
      <c r="B300" s="81" t="s">
        <v>1163</v>
      </c>
      <c r="C300" s="81" t="s">
        <v>3620</v>
      </c>
      <c r="D300" s="92">
        <v>10510</v>
      </c>
      <c r="E300" s="81" t="s">
        <v>2836</v>
      </c>
      <c r="F300" s="92" t="s">
        <v>1164</v>
      </c>
      <c r="G300" s="81" t="s">
        <v>222</v>
      </c>
      <c r="H300" s="81" t="s">
        <v>1165</v>
      </c>
      <c r="I300" s="81" t="s">
        <v>1167</v>
      </c>
      <c r="J300" s="94" t="s">
        <v>1166</v>
      </c>
      <c r="K300" s="81" t="s">
        <v>3246</v>
      </c>
      <c r="L300" s="81" t="s">
        <v>93</v>
      </c>
      <c r="M300" s="81">
        <v>19643</v>
      </c>
      <c r="N300" s="93" t="s">
        <v>81</v>
      </c>
    </row>
    <row r="301" spans="1:14" x14ac:dyDescent="0.3">
      <c r="A301" s="91">
        <v>134884</v>
      </c>
      <c r="B301" s="81" t="s">
        <v>1168</v>
      </c>
      <c r="C301" s="81" t="s">
        <v>3620</v>
      </c>
      <c r="D301" s="92">
        <v>10510</v>
      </c>
      <c r="E301" s="81" t="s">
        <v>3675</v>
      </c>
      <c r="F301" s="92" t="s">
        <v>3676</v>
      </c>
      <c r="G301" s="81" t="s">
        <v>222</v>
      </c>
      <c r="H301" s="81" t="s">
        <v>1169</v>
      </c>
      <c r="I301" s="81"/>
      <c r="J301" s="94" t="s">
        <v>1170</v>
      </c>
      <c r="K301" s="81" t="s">
        <v>3246</v>
      </c>
      <c r="L301" s="81" t="s">
        <v>47</v>
      </c>
      <c r="M301" s="81">
        <v>27473</v>
      </c>
      <c r="N301" s="93" t="s">
        <v>1171</v>
      </c>
    </row>
    <row r="302" spans="1:14" x14ac:dyDescent="0.3">
      <c r="A302" s="91">
        <v>101050</v>
      </c>
      <c r="B302" s="81" t="s">
        <v>1172</v>
      </c>
      <c r="C302" s="81" t="s">
        <v>3268</v>
      </c>
      <c r="D302" s="92">
        <v>10438</v>
      </c>
      <c r="E302" s="81" t="s">
        <v>2837</v>
      </c>
      <c r="F302" s="92" t="s">
        <v>1173</v>
      </c>
      <c r="G302" s="81" t="s">
        <v>226</v>
      </c>
      <c r="H302" s="81" t="s">
        <v>1174</v>
      </c>
      <c r="I302" s="94" t="s">
        <v>1176</v>
      </c>
      <c r="J302" s="94" t="s">
        <v>1175</v>
      </c>
      <c r="K302" s="81" t="s">
        <v>3246</v>
      </c>
      <c r="L302" s="81" t="s">
        <v>47</v>
      </c>
      <c r="M302" s="81">
        <v>20197</v>
      </c>
      <c r="N302" s="93" t="s">
        <v>1177</v>
      </c>
    </row>
    <row r="303" spans="1:14" x14ac:dyDescent="0.3">
      <c r="A303" s="91">
        <v>386303</v>
      </c>
      <c r="B303" s="81" t="s">
        <v>1178</v>
      </c>
      <c r="C303" s="81" t="s">
        <v>3635</v>
      </c>
      <c r="D303" s="92">
        <v>13483</v>
      </c>
      <c r="E303" s="81" t="s">
        <v>2838</v>
      </c>
      <c r="F303" s="92" t="s">
        <v>1179</v>
      </c>
      <c r="G303" s="81" t="s">
        <v>85</v>
      </c>
      <c r="H303" s="81"/>
      <c r="I303" s="81"/>
      <c r="J303" s="94" t="s">
        <v>1180</v>
      </c>
      <c r="K303" s="81" t="s">
        <v>3246</v>
      </c>
      <c r="L303" s="81" t="s">
        <v>47</v>
      </c>
      <c r="M303" s="81">
        <v>20369</v>
      </c>
      <c r="N303" s="93" t="s">
        <v>126</v>
      </c>
    </row>
    <row r="304" spans="1:14" x14ac:dyDescent="0.3">
      <c r="A304" s="91">
        <v>269263</v>
      </c>
      <c r="B304" s="81" t="s">
        <v>1181</v>
      </c>
      <c r="C304" s="81" t="s">
        <v>3614</v>
      </c>
      <c r="D304" s="92">
        <v>10443</v>
      </c>
      <c r="E304" s="81" t="s">
        <v>2839</v>
      </c>
      <c r="F304" s="92" t="s">
        <v>1182</v>
      </c>
      <c r="G304" s="81" t="s">
        <v>85</v>
      </c>
      <c r="H304" s="81" t="s">
        <v>1183</v>
      </c>
      <c r="I304" s="81"/>
      <c r="J304" s="94" t="s">
        <v>1184</v>
      </c>
      <c r="K304" s="81" t="s">
        <v>3246</v>
      </c>
      <c r="L304" s="81" t="s">
        <v>93</v>
      </c>
      <c r="M304" s="81">
        <v>26437</v>
      </c>
      <c r="N304" s="93" t="s">
        <v>596</v>
      </c>
    </row>
    <row r="305" spans="1:14" x14ac:dyDescent="0.3">
      <c r="A305" s="91">
        <v>205479</v>
      </c>
      <c r="B305" s="81" t="s">
        <v>1185</v>
      </c>
      <c r="C305" s="81" t="s">
        <v>3632</v>
      </c>
      <c r="D305" s="92">
        <v>10455</v>
      </c>
      <c r="E305" s="81" t="s">
        <v>2840</v>
      </c>
      <c r="F305" s="92" t="s">
        <v>1186</v>
      </c>
      <c r="G305" s="81" t="s">
        <v>112</v>
      </c>
      <c r="H305" s="81" t="s">
        <v>1187</v>
      </c>
      <c r="I305" s="94"/>
      <c r="J305" s="94" t="s">
        <v>1188</v>
      </c>
      <c r="K305" s="81" t="s">
        <v>3246</v>
      </c>
      <c r="L305" s="81" t="s">
        <v>47</v>
      </c>
      <c r="M305" s="81">
        <v>30052</v>
      </c>
      <c r="N305" s="93" t="s">
        <v>88</v>
      </c>
    </row>
    <row r="306" spans="1:14" x14ac:dyDescent="0.3">
      <c r="A306" s="91">
        <v>273346</v>
      </c>
      <c r="B306" s="81" t="s">
        <v>1189</v>
      </c>
      <c r="C306" s="81" t="s">
        <v>3614</v>
      </c>
      <c r="D306" s="92">
        <v>10443</v>
      </c>
      <c r="E306" s="81" t="s">
        <v>2841</v>
      </c>
      <c r="F306" s="92" t="s">
        <v>1190</v>
      </c>
      <c r="G306" s="81" t="s">
        <v>85</v>
      </c>
      <c r="H306" s="81" t="s">
        <v>2842</v>
      </c>
      <c r="I306" s="94"/>
      <c r="J306" s="94" t="s">
        <v>1191</v>
      </c>
      <c r="K306" s="81" t="s">
        <v>3246</v>
      </c>
      <c r="L306" s="81" t="s">
        <v>47</v>
      </c>
      <c r="M306" s="81">
        <v>24285</v>
      </c>
      <c r="N306" s="93" t="s">
        <v>100</v>
      </c>
    </row>
    <row r="307" spans="1:14" x14ac:dyDescent="0.3">
      <c r="A307" s="91">
        <v>167181</v>
      </c>
      <c r="B307" s="81" t="s">
        <v>1192</v>
      </c>
      <c r="C307" s="81" t="s">
        <v>3616</v>
      </c>
      <c r="D307" s="92">
        <v>10517</v>
      </c>
      <c r="E307" s="81" t="s">
        <v>2843</v>
      </c>
      <c r="F307" s="92" t="s">
        <v>1193</v>
      </c>
      <c r="G307" s="81" t="s">
        <v>1194</v>
      </c>
      <c r="H307" s="81" t="s">
        <v>1195</v>
      </c>
      <c r="I307" s="94"/>
      <c r="J307" s="94">
        <v>657584515</v>
      </c>
      <c r="K307" s="81" t="s">
        <v>3246</v>
      </c>
      <c r="L307" s="81" t="s">
        <v>47</v>
      </c>
      <c r="M307" s="81">
        <v>18923</v>
      </c>
      <c r="N307" s="93" t="s">
        <v>94</v>
      </c>
    </row>
    <row r="308" spans="1:14" x14ac:dyDescent="0.3">
      <c r="A308" s="91">
        <v>167181</v>
      </c>
      <c r="B308" s="81" t="s">
        <v>1192</v>
      </c>
      <c r="C308" s="81" t="s">
        <v>3624</v>
      </c>
      <c r="D308" s="92">
        <v>15749</v>
      </c>
      <c r="E308" s="81" t="s">
        <v>2843</v>
      </c>
      <c r="F308" s="92" t="s">
        <v>1193</v>
      </c>
      <c r="G308" s="81" t="s">
        <v>1194</v>
      </c>
      <c r="H308" s="81" t="s">
        <v>1195</v>
      </c>
      <c r="I308" s="81"/>
      <c r="J308" s="94">
        <v>657584515</v>
      </c>
      <c r="K308" s="81" t="s">
        <v>3246</v>
      </c>
      <c r="L308" s="81" t="s">
        <v>47</v>
      </c>
      <c r="M308" s="81">
        <v>18923</v>
      </c>
      <c r="N308" s="93" t="s">
        <v>94</v>
      </c>
    </row>
    <row r="309" spans="1:14" x14ac:dyDescent="0.3">
      <c r="A309" s="91">
        <v>219486</v>
      </c>
      <c r="B309" s="81" t="s">
        <v>1196</v>
      </c>
      <c r="C309" s="81" t="s">
        <v>3612</v>
      </c>
      <c r="D309" s="92">
        <v>13482</v>
      </c>
      <c r="E309" s="81" t="s">
        <v>2844</v>
      </c>
      <c r="F309" s="92" t="s">
        <v>1197</v>
      </c>
      <c r="G309" s="81" t="s">
        <v>282</v>
      </c>
      <c r="H309" s="81" t="s">
        <v>1198</v>
      </c>
      <c r="I309" s="81" t="s">
        <v>1200</v>
      </c>
      <c r="J309" s="94" t="s">
        <v>1199</v>
      </c>
      <c r="K309" s="81" t="s">
        <v>3246</v>
      </c>
      <c r="L309" s="81" t="s">
        <v>47</v>
      </c>
      <c r="M309" s="81">
        <v>26939</v>
      </c>
      <c r="N309" s="93" t="s">
        <v>70</v>
      </c>
    </row>
    <row r="310" spans="1:14" x14ac:dyDescent="0.3">
      <c r="A310" s="91">
        <v>122953</v>
      </c>
      <c r="B310" s="81" t="s">
        <v>1201</v>
      </c>
      <c r="C310" s="81" t="s">
        <v>3612</v>
      </c>
      <c r="D310" s="92">
        <v>13482</v>
      </c>
      <c r="E310" s="81" t="s">
        <v>3677</v>
      </c>
      <c r="F310" s="92" t="s">
        <v>248</v>
      </c>
      <c r="G310" s="81" t="s">
        <v>80</v>
      </c>
      <c r="H310" s="81" t="s">
        <v>1202</v>
      </c>
      <c r="I310" s="81"/>
      <c r="J310" s="94" t="s">
        <v>1203</v>
      </c>
      <c r="K310" s="81" t="s">
        <v>3246</v>
      </c>
      <c r="L310" s="81" t="s">
        <v>47</v>
      </c>
      <c r="M310" s="81">
        <v>20833</v>
      </c>
      <c r="N310" s="93" t="s">
        <v>81</v>
      </c>
    </row>
    <row r="311" spans="1:14" x14ac:dyDescent="0.3">
      <c r="A311" s="91">
        <v>277269</v>
      </c>
      <c r="B311" s="81" t="s">
        <v>1204</v>
      </c>
      <c r="C311" s="81" t="s">
        <v>3609</v>
      </c>
      <c r="D311" s="92">
        <v>15813</v>
      </c>
      <c r="E311" s="81" t="s">
        <v>2845</v>
      </c>
      <c r="F311" s="92" t="s">
        <v>761</v>
      </c>
      <c r="G311" s="81" t="s">
        <v>44</v>
      </c>
      <c r="H311" s="81" t="s">
        <v>1205</v>
      </c>
      <c r="I311" s="81"/>
      <c r="J311" s="94" t="s">
        <v>1206</v>
      </c>
      <c r="K311" s="81" t="s">
        <v>3246</v>
      </c>
      <c r="L311" s="81" t="s">
        <v>47</v>
      </c>
      <c r="M311" s="81">
        <v>19539</v>
      </c>
      <c r="N311" s="93" t="s">
        <v>88</v>
      </c>
    </row>
    <row r="312" spans="1:14" x14ac:dyDescent="0.3">
      <c r="A312" s="91">
        <v>387603</v>
      </c>
      <c r="B312" s="81" t="s">
        <v>2846</v>
      </c>
      <c r="C312" s="81" t="s">
        <v>3268</v>
      </c>
      <c r="D312" s="92">
        <v>10438</v>
      </c>
      <c r="E312" s="81" t="s">
        <v>2847</v>
      </c>
      <c r="F312" s="92" t="s">
        <v>2848</v>
      </c>
      <c r="G312" s="81" t="s">
        <v>177</v>
      </c>
      <c r="H312" s="81" t="s">
        <v>2849</v>
      </c>
      <c r="I312" s="81"/>
      <c r="J312" s="94">
        <v>613106835</v>
      </c>
      <c r="K312" s="81" t="s">
        <v>3246</v>
      </c>
      <c r="L312" s="81" t="s">
        <v>93</v>
      </c>
      <c r="M312" s="81">
        <v>22066</v>
      </c>
      <c r="N312" s="93" t="s">
        <v>2850</v>
      </c>
    </row>
    <row r="313" spans="1:14" x14ac:dyDescent="0.3">
      <c r="A313" s="91">
        <v>218029</v>
      </c>
      <c r="B313" s="81" t="s">
        <v>1207</v>
      </c>
      <c r="C313" s="81" t="s">
        <v>3619</v>
      </c>
      <c r="D313" s="92">
        <v>12063</v>
      </c>
      <c r="E313" s="81" t="s">
        <v>2851</v>
      </c>
      <c r="F313" s="92" t="s">
        <v>1208</v>
      </c>
      <c r="G313" s="81" t="s">
        <v>260</v>
      </c>
      <c r="H313" s="81" t="s">
        <v>1209</v>
      </c>
      <c r="I313" s="94" t="s">
        <v>1210</v>
      </c>
      <c r="J313" s="94"/>
      <c r="K313" s="81" t="s">
        <v>3246</v>
      </c>
      <c r="L313" s="81" t="s">
        <v>47</v>
      </c>
      <c r="M313" s="81">
        <v>19209</v>
      </c>
      <c r="N313" s="93" t="s">
        <v>88</v>
      </c>
    </row>
    <row r="314" spans="1:14" x14ac:dyDescent="0.3">
      <c r="A314" s="91">
        <v>180057</v>
      </c>
      <c r="B314" s="81" t="s">
        <v>3415</v>
      </c>
      <c r="C314" s="81" t="s">
        <v>3620</v>
      </c>
      <c r="D314" s="92">
        <v>10510</v>
      </c>
      <c r="E314" s="81" t="s">
        <v>3416</v>
      </c>
      <c r="F314" s="92" t="s">
        <v>3417</v>
      </c>
      <c r="G314" s="81" t="s">
        <v>222</v>
      </c>
      <c r="H314" s="81" t="s">
        <v>3418</v>
      </c>
      <c r="I314" s="81"/>
      <c r="J314" s="94" t="s">
        <v>3419</v>
      </c>
      <c r="K314" s="81" t="s">
        <v>3246</v>
      </c>
      <c r="L314" s="81" t="s">
        <v>93</v>
      </c>
      <c r="M314" s="81">
        <v>24186</v>
      </c>
      <c r="N314" s="93" t="s">
        <v>209</v>
      </c>
    </row>
    <row r="315" spans="1:14" x14ac:dyDescent="0.3">
      <c r="A315" s="91">
        <v>213037</v>
      </c>
      <c r="B315" s="81" t="s">
        <v>1211</v>
      </c>
      <c r="C315" s="81" t="s">
        <v>3613</v>
      </c>
      <c r="D315" s="92">
        <v>10513</v>
      </c>
      <c r="E315" s="81" t="s">
        <v>2852</v>
      </c>
      <c r="F315" s="92" t="s">
        <v>1212</v>
      </c>
      <c r="G315" s="81" t="s">
        <v>222</v>
      </c>
      <c r="H315" s="81" t="s">
        <v>1213</v>
      </c>
      <c r="I315" s="81"/>
      <c r="J315" s="94" t="s">
        <v>1214</v>
      </c>
      <c r="K315" s="81" t="s">
        <v>3246</v>
      </c>
      <c r="L315" s="81" t="s">
        <v>47</v>
      </c>
      <c r="M315" s="81">
        <v>25581</v>
      </c>
      <c r="N315" s="93" t="s">
        <v>166</v>
      </c>
    </row>
    <row r="316" spans="1:14" x14ac:dyDescent="0.3">
      <c r="A316" s="91">
        <v>264173</v>
      </c>
      <c r="B316" s="81" t="s">
        <v>1215</v>
      </c>
      <c r="C316" s="81" t="s">
        <v>3619</v>
      </c>
      <c r="D316" s="92">
        <v>12063</v>
      </c>
      <c r="E316" s="81" t="s">
        <v>2853</v>
      </c>
      <c r="F316" s="92" t="s">
        <v>1216</v>
      </c>
      <c r="G316" s="81" t="s">
        <v>112</v>
      </c>
      <c r="H316" s="81" t="s">
        <v>1217</v>
      </c>
      <c r="I316" s="94" t="s">
        <v>1218</v>
      </c>
      <c r="J316" s="94"/>
      <c r="K316" s="81" t="s">
        <v>3246</v>
      </c>
      <c r="L316" s="81" t="s">
        <v>47</v>
      </c>
      <c r="M316" s="81">
        <v>15121</v>
      </c>
      <c r="N316" s="93" t="s">
        <v>70</v>
      </c>
    </row>
    <row r="317" spans="1:14" x14ac:dyDescent="0.3">
      <c r="A317" s="91">
        <v>148097</v>
      </c>
      <c r="B317" s="81" t="s">
        <v>1219</v>
      </c>
      <c r="C317" s="81" t="s">
        <v>3619</v>
      </c>
      <c r="D317" s="92">
        <v>12063</v>
      </c>
      <c r="E317" s="81" t="s">
        <v>2854</v>
      </c>
      <c r="F317" s="92" t="s">
        <v>1220</v>
      </c>
      <c r="G317" s="81" t="s">
        <v>80</v>
      </c>
      <c r="H317" s="81" t="s">
        <v>1221</v>
      </c>
      <c r="I317" s="94"/>
      <c r="J317" s="94" t="s">
        <v>1222</v>
      </c>
      <c r="K317" s="81" t="s">
        <v>3246</v>
      </c>
      <c r="L317" s="81" t="s">
        <v>93</v>
      </c>
      <c r="M317" s="81">
        <v>19629</v>
      </c>
      <c r="N317" s="93" t="s">
        <v>381</v>
      </c>
    </row>
    <row r="318" spans="1:14" x14ac:dyDescent="0.3">
      <c r="A318" s="91">
        <v>219487</v>
      </c>
      <c r="B318" s="81" t="s">
        <v>1223</v>
      </c>
      <c r="C318" s="81" t="s">
        <v>3612</v>
      </c>
      <c r="D318" s="92">
        <v>13482</v>
      </c>
      <c r="E318" s="81" t="s">
        <v>2855</v>
      </c>
      <c r="F318" s="92" t="s">
        <v>1224</v>
      </c>
      <c r="G318" s="81" t="s">
        <v>66</v>
      </c>
      <c r="H318" s="81" t="s">
        <v>1225</v>
      </c>
      <c r="I318" s="94" t="s">
        <v>1227</v>
      </c>
      <c r="J318" s="94" t="s">
        <v>1226</v>
      </c>
      <c r="K318" s="81" t="s">
        <v>3246</v>
      </c>
      <c r="L318" s="81" t="s">
        <v>47</v>
      </c>
      <c r="M318" s="81">
        <v>21212</v>
      </c>
      <c r="N318" s="93" t="s">
        <v>70</v>
      </c>
    </row>
    <row r="319" spans="1:14" x14ac:dyDescent="0.3">
      <c r="A319" s="91">
        <v>237480</v>
      </c>
      <c r="B319" s="81" t="s">
        <v>1229</v>
      </c>
      <c r="C319" s="81" t="s">
        <v>3268</v>
      </c>
      <c r="D319" s="92">
        <v>10438</v>
      </c>
      <c r="E319" s="81" t="s">
        <v>2856</v>
      </c>
      <c r="F319" s="92" t="s">
        <v>1230</v>
      </c>
      <c r="G319" s="81" t="s">
        <v>226</v>
      </c>
      <c r="H319" s="81" t="s">
        <v>1983</v>
      </c>
      <c r="I319" s="81" t="s">
        <v>1231</v>
      </c>
      <c r="J319" s="94"/>
      <c r="K319" s="81" t="s">
        <v>3246</v>
      </c>
      <c r="L319" s="81" t="s">
        <v>47</v>
      </c>
      <c r="M319" s="81">
        <v>18338</v>
      </c>
      <c r="N319" s="93" t="s">
        <v>81</v>
      </c>
    </row>
    <row r="320" spans="1:14" x14ac:dyDescent="0.3">
      <c r="A320" s="91">
        <v>179560</v>
      </c>
      <c r="B320" s="81" t="s">
        <v>1233</v>
      </c>
      <c r="C320" s="81" t="s">
        <v>3619</v>
      </c>
      <c r="D320" s="92">
        <v>12063</v>
      </c>
      <c r="E320" s="81" t="s">
        <v>2857</v>
      </c>
      <c r="F320" s="92" t="s">
        <v>1234</v>
      </c>
      <c r="G320" s="81" t="s">
        <v>112</v>
      </c>
      <c r="H320" s="81" t="s">
        <v>1235</v>
      </c>
      <c r="I320" s="81" t="s">
        <v>1236</v>
      </c>
      <c r="J320" s="94"/>
      <c r="K320" s="81" t="s">
        <v>3246</v>
      </c>
      <c r="L320" s="81" t="s">
        <v>47</v>
      </c>
      <c r="M320" s="81">
        <v>13900</v>
      </c>
      <c r="N320" s="93" t="s">
        <v>70</v>
      </c>
    </row>
    <row r="321" spans="1:14" x14ac:dyDescent="0.3">
      <c r="A321" s="91">
        <v>271374</v>
      </c>
      <c r="B321" s="81" t="s">
        <v>1237</v>
      </c>
      <c r="C321" s="81" t="s">
        <v>3619</v>
      </c>
      <c r="D321" s="92">
        <v>12063</v>
      </c>
      <c r="E321" s="81" t="s">
        <v>2858</v>
      </c>
      <c r="F321" s="92" t="s">
        <v>1238</v>
      </c>
      <c r="G321" s="81" t="s">
        <v>1239</v>
      </c>
      <c r="H321" s="81" t="s">
        <v>1240</v>
      </c>
      <c r="I321" s="81"/>
      <c r="J321" s="94" t="s">
        <v>1241</v>
      </c>
      <c r="K321" s="81" t="s">
        <v>3246</v>
      </c>
      <c r="L321" s="81" t="s">
        <v>47</v>
      </c>
      <c r="M321" s="81">
        <v>14558</v>
      </c>
      <c r="N321" s="93" t="s">
        <v>149</v>
      </c>
    </row>
    <row r="322" spans="1:14" x14ac:dyDescent="0.3">
      <c r="A322" s="91">
        <v>169740</v>
      </c>
      <c r="B322" s="81" t="s">
        <v>1242</v>
      </c>
      <c r="C322" s="81" t="s">
        <v>3617</v>
      </c>
      <c r="D322" s="92">
        <v>11216</v>
      </c>
      <c r="E322" s="81" t="s">
        <v>2859</v>
      </c>
      <c r="F322" s="92" t="s">
        <v>1243</v>
      </c>
      <c r="G322" s="81" t="s">
        <v>112</v>
      </c>
      <c r="H322" s="81" t="s">
        <v>3420</v>
      </c>
      <c r="I322" s="94" t="s">
        <v>1245</v>
      </c>
      <c r="J322" s="94" t="s">
        <v>1244</v>
      </c>
      <c r="K322" s="81" t="s">
        <v>3246</v>
      </c>
      <c r="L322" s="81" t="s">
        <v>47</v>
      </c>
      <c r="M322" s="81">
        <v>23630</v>
      </c>
      <c r="N322" s="93" t="s">
        <v>1246</v>
      </c>
    </row>
    <row r="323" spans="1:14" x14ac:dyDescent="0.3">
      <c r="A323" s="91">
        <v>108130</v>
      </c>
      <c r="B323" s="81" t="s">
        <v>1247</v>
      </c>
      <c r="C323" s="81" t="s">
        <v>3619</v>
      </c>
      <c r="D323" s="92">
        <v>12063</v>
      </c>
      <c r="E323" s="81" t="s">
        <v>2860</v>
      </c>
      <c r="F323" s="92" t="s">
        <v>1248</v>
      </c>
      <c r="G323" s="81" t="s">
        <v>112</v>
      </c>
      <c r="H323" s="81" t="s">
        <v>1249</v>
      </c>
      <c r="I323" s="81" t="s">
        <v>1251</v>
      </c>
      <c r="J323" s="94" t="s">
        <v>1250</v>
      </c>
      <c r="K323" s="81" t="s">
        <v>3246</v>
      </c>
      <c r="L323" s="81" t="s">
        <v>47</v>
      </c>
      <c r="M323" s="81">
        <v>22365</v>
      </c>
      <c r="N323" s="93" t="s">
        <v>88</v>
      </c>
    </row>
    <row r="324" spans="1:14" x14ac:dyDescent="0.3">
      <c r="A324" s="91">
        <v>148042</v>
      </c>
      <c r="B324" s="81" t="s">
        <v>1252</v>
      </c>
      <c r="C324" s="81" t="s">
        <v>3633</v>
      </c>
      <c r="D324" s="92">
        <v>10521</v>
      </c>
      <c r="E324" s="81" t="s">
        <v>2861</v>
      </c>
      <c r="F324" s="92" t="s">
        <v>1253</v>
      </c>
      <c r="G324" s="81" t="s">
        <v>222</v>
      </c>
      <c r="H324" s="81" t="s">
        <v>1254</v>
      </c>
      <c r="I324" s="94" t="s">
        <v>1256</v>
      </c>
      <c r="J324" s="94" t="s">
        <v>1255</v>
      </c>
      <c r="K324" s="81" t="s">
        <v>3246</v>
      </c>
      <c r="L324" s="81" t="s">
        <v>47</v>
      </c>
      <c r="M324" s="81">
        <v>18205</v>
      </c>
      <c r="N324" s="93" t="s">
        <v>1257</v>
      </c>
    </row>
    <row r="325" spans="1:14" x14ac:dyDescent="0.3">
      <c r="A325" s="91">
        <v>181970</v>
      </c>
      <c r="B325" s="81" t="s">
        <v>2540</v>
      </c>
      <c r="C325" s="81" t="s">
        <v>3612</v>
      </c>
      <c r="D325" s="92">
        <v>13482</v>
      </c>
      <c r="E325" s="81" t="s">
        <v>3678</v>
      </c>
      <c r="F325" s="92" t="s">
        <v>2862</v>
      </c>
      <c r="G325" s="81" t="s">
        <v>2863</v>
      </c>
      <c r="H325" s="81" t="s">
        <v>2864</v>
      </c>
      <c r="I325" s="81"/>
      <c r="J325" s="94" t="s">
        <v>2865</v>
      </c>
      <c r="K325" s="81" t="s">
        <v>3246</v>
      </c>
      <c r="L325" s="81" t="s">
        <v>47</v>
      </c>
      <c r="M325" s="81">
        <v>19501</v>
      </c>
      <c r="N325" s="93" t="s">
        <v>2866</v>
      </c>
    </row>
    <row r="326" spans="1:14" x14ac:dyDescent="0.3">
      <c r="A326" s="91">
        <v>222106</v>
      </c>
      <c r="B326" s="81" t="s">
        <v>1258</v>
      </c>
      <c r="C326" s="81" t="s">
        <v>3612</v>
      </c>
      <c r="D326" s="92">
        <v>13482</v>
      </c>
      <c r="E326" s="81" t="s">
        <v>2867</v>
      </c>
      <c r="F326" s="92" t="s">
        <v>1259</v>
      </c>
      <c r="G326" s="81" t="s">
        <v>66</v>
      </c>
      <c r="H326" s="81" t="s">
        <v>1260</v>
      </c>
      <c r="I326" s="81" t="s">
        <v>1261</v>
      </c>
      <c r="J326" s="94"/>
      <c r="K326" s="81" t="s">
        <v>3246</v>
      </c>
      <c r="L326" s="81" t="s">
        <v>47</v>
      </c>
      <c r="M326" s="81">
        <v>20238</v>
      </c>
      <c r="N326" s="82" t="s">
        <v>1262</v>
      </c>
    </row>
    <row r="327" spans="1:14" x14ac:dyDescent="0.3">
      <c r="A327" s="91">
        <v>171064</v>
      </c>
      <c r="B327" s="81" t="s">
        <v>1263</v>
      </c>
      <c r="C327" s="81" t="s">
        <v>3619</v>
      </c>
      <c r="D327" s="92">
        <v>12063</v>
      </c>
      <c r="E327" s="81" t="s">
        <v>2868</v>
      </c>
      <c r="F327" s="92" t="s">
        <v>1264</v>
      </c>
      <c r="G327" s="81" t="s">
        <v>112</v>
      </c>
      <c r="H327" s="81" t="s">
        <v>1265</v>
      </c>
      <c r="I327" s="94" t="s">
        <v>1267</v>
      </c>
      <c r="J327" s="94" t="s">
        <v>1266</v>
      </c>
      <c r="K327" s="81" t="s">
        <v>3246</v>
      </c>
      <c r="L327" s="81" t="s">
        <v>47</v>
      </c>
      <c r="M327" s="81">
        <v>28139</v>
      </c>
      <c r="N327" s="93" t="s">
        <v>88</v>
      </c>
    </row>
    <row r="328" spans="1:14" x14ac:dyDescent="0.3">
      <c r="A328" s="91">
        <v>386029</v>
      </c>
      <c r="B328" s="81" t="s">
        <v>3421</v>
      </c>
      <c r="C328" s="81" t="s">
        <v>3608</v>
      </c>
      <c r="D328" s="92">
        <v>10519</v>
      </c>
      <c r="E328" s="81" t="s">
        <v>3422</v>
      </c>
      <c r="F328" s="92" t="s">
        <v>3353</v>
      </c>
      <c r="G328" s="81" t="s">
        <v>187</v>
      </c>
      <c r="H328" s="81" t="s">
        <v>3423</v>
      </c>
      <c r="I328" s="94"/>
      <c r="J328" s="94" t="s">
        <v>3424</v>
      </c>
      <c r="K328" s="81" t="s">
        <v>3244</v>
      </c>
      <c r="L328" s="81" t="s">
        <v>47</v>
      </c>
      <c r="M328" s="81">
        <v>21025</v>
      </c>
      <c r="N328" s="93" t="s">
        <v>381</v>
      </c>
    </row>
    <row r="329" spans="1:14" x14ac:dyDescent="0.3">
      <c r="A329" s="91">
        <v>237479</v>
      </c>
      <c r="B329" s="81" t="s">
        <v>1268</v>
      </c>
      <c r="C329" s="81" t="s">
        <v>3268</v>
      </c>
      <c r="D329" s="92">
        <v>10438</v>
      </c>
      <c r="E329" s="81" t="s">
        <v>2869</v>
      </c>
      <c r="F329" s="92" t="s">
        <v>1269</v>
      </c>
      <c r="G329" s="81" t="s">
        <v>159</v>
      </c>
      <c r="H329" s="81" t="s">
        <v>1270</v>
      </c>
      <c r="I329" s="81"/>
      <c r="J329" s="94" t="s">
        <v>1271</v>
      </c>
      <c r="K329" s="81" t="s">
        <v>3246</v>
      </c>
      <c r="L329" s="81" t="s">
        <v>47</v>
      </c>
      <c r="M329" s="81">
        <v>18270</v>
      </c>
      <c r="N329" s="93" t="s">
        <v>230</v>
      </c>
    </row>
    <row r="330" spans="1:14" x14ac:dyDescent="0.3">
      <c r="A330" s="91">
        <v>386713</v>
      </c>
      <c r="B330" s="81" t="s">
        <v>1272</v>
      </c>
      <c r="C330" s="81" t="s">
        <v>3612</v>
      </c>
      <c r="D330" s="92">
        <v>13482</v>
      </c>
      <c r="E330" s="81" t="s">
        <v>1273</v>
      </c>
      <c r="F330" s="92" t="s">
        <v>1274</v>
      </c>
      <c r="G330" s="81" t="s">
        <v>66</v>
      </c>
      <c r="H330" s="81" t="s">
        <v>1275</v>
      </c>
      <c r="I330" s="94"/>
      <c r="J330" s="94">
        <v>613594622</v>
      </c>
      <c r="K330" s="81" t="s">
        <v>3246</v>
      </c>
      <c r="L330" s="81" t="s">
        <v>47</v>
      </c>
      <c r="M330" s="81">
        <v>27761</v>
      </c>
      <c r="N330" s="93" t="s">
        <v>1276</v>
      </c>
    </row>
    <row r="331" spans="1:14" x14ac:dyDescent="0.3">
      <c r="A331" s="91">
        <v>139880</v>
      </c>
      <c r="B331" s="81" t="s">
        <v>2870</v>
      </c>
      <c r="C331" s="81" t="s">
        <v>3620</v>
      </c>
      <c r="D331" s="92">
        <v>10510</v>
      </c>
      <c r="E331" s="81" t="s">
        <v>3679</v>
      </c>
      <c r="F331" s="92" t="s">
        <v>2871</v>
      </c>
      <c r="G331" s="81" t="s">
        <v>222</v>
      </c>
      <c r="H331" s="81" t="s">
        <v>2872</v>
      </c>
      <c r="I331" s="81" t="s">
        <v>2873</v>
      </c>
      <c r="J331" s="94">
        <v>615461033</v>
      </c>
      <c r="K331" s="81" t="s">
        <v>3246</v>
      </c>
      <c r="L331" s="81" t="s">
        <v>47</v>
      </c>
      <c r="M331" s="81">
        <v>18902</v>
      </c>
      <c r="N331" s="93" t="s">
        <v>476</v>
      </c>
    </row>
    <row r="332" spans="1:14" x14ac:dyDescent="0.3">
      <c r="A332" s="91">
        <v>386019</v>
      </c>
      <c r="B332" s="81" t="s">
        <v>3425</v>
      </c>
      <c r="C332" s="81" t="s">
        <v>3615</v>
      </c>
      <c r="D332" s="92">
        <v>10512</v>
      </c>
      <c r="E332" s="81" t="s">
        <v>3426</v>
      </c>
      <c r="F332" s="92" t="s">
        <v>3427</v>
      </c>
      <c r="G332" s="81" t="s">
        <v>340</v>
      </c>
      <c r="H332" s="81" t="s">
        <v>3428</v>
      </c>
      <c r="I332" s="94"/>
      <c r="J332" s="94">
        <v>623456448</v>
      </c>
      <c r="K332" s="81" t="s">
        <v>3246</v>
      </c>
      <c r="L332" s="81" t="s">
        <v>47</v>
      </c>
      <c r="M332" s="81">
        <v>23356</v>
      </c>
      <c r="N332" s="93" t="s">
        <v>644</v>
      </c>
    </row>
    <row r="333" spans="1:14" x14ac:dyDescent="0.3">
      <c r="A333" s="91">
        <v>386019</v>
      </c>
      <c r="B333" s="81" t="s">
        <v>3425</v>
      </c>
      <c r="C333" s="81" t="s">
        <v>3615</v>
      </c>
      <c r="D333" s="92">
        <v>10512</v>
      </c>
      <c r="E333" s="81" t="s">
        <v>3426</v>
      </c>
      <c r="F333" s="92" t="s">
        <v>3427</v>
      </c>
      <c r="G333" s="81" t="s">
        <v>340</v>
      </c>
      <c r="H333" s="81" t="s">
        <v>3428</v>
      </c>
      <c r="I333" s="94"/>
      <c r="J333" s="94">
        <v>623456448</v>
      </c>
      <c r="K333" s="81" t="s">
        <v>3244</v>
      </c>
      <c r="L333" s="81" t="s">
        <v>47</v>
      </c>
      <c r="M333" s="81">
        <v>23356</v>
      </c>
      <c r="N333" s="93" t="s">
        <v>644</v>
      </c>
    </row>
    <row r="334" spans="1:14" x14ac:dyDescent="0.3">
      <c r="A334" s="91">
        <v>273356</v>
      </c>
      <c r="B334" s="81" t="s">
        <v>3680</v>
      </c>
      <c r="C334" s="81" t="s">
        <v>3624</v>
      </c>
      <c r="D334" s="92">
        <v>15749</v>
      </c>
      <c r="E334" s="81" t="s">
        <v>2874</v>
      </c>
      <c r="F334" s="92" t="s">
        <v>1280</v>
      </c>
      <c r="G334" s="81" t="s">
        <v>187</v>
      </c>
      <c r="H334" s="81" t="s">
        <v>1281</v>
      </c>
      <c r="I334" s="81"/>
      <c r="J334" s="94" t="s">
        <v>1282</v>
      </c>
      <c r="K334" s="81" t="s">
        <v>3246</v>
      </c>
      <c r="L334" s="81" t="s">
        <v>47</v>
      </c>
      <c r="M334" s="81">
        <v>34740</v>
      </c>
      <c r="N334" s="93" t="s">
        <v>94</v>
      </c>
    </row>
    <row r="335" spans="1:14" x14ac:dyDescent="0.3">
      <c r="A335" s="91">
        <v>389457</v>
      </c>
      <c r="B335" s="81" t="s">
        <v>3429</v>
      </c>
      <c r="C335" s="81" t="s">
        <v>3632</v>
      </c>
      <c r="D335" s="92">
        <v>10455</v>
      </c>
      <c r="E335" s="81" t="s">
        <v>3430</v>
      </c>
      <c r="F335" s="92" t="s">
        <v>1848</v>
      </c>
      <c r="G335" s="81" t="s">
        <v>260</v>
      </c>
      <c r="H335" s="81" t="s">
        <v>3431</v>
      </c>
      <c r="I335" s="81"/>
      <c r="J335" s="94" t="s">
        <v>3432</v>
      </c>
      <c r="K335" s="81" t="s">
        <v>3246</v>
      </c>
      <c r="L335" s="81" t="s">
        <v>47</v>
      </c>
      <c r="M335" s="81">
        <v>38209</v>
      </c>
      <c r="N335" s="93" t="s">
        <v>93</v>
      </c>
    </row>
    <row r="336" spans="1:14" x14ac:dyDescent="0.3">
      <c r="A336" s="91">
        <v>156932</v>
      </c>
      <c r="B336" s="81" t="s">
        <v>1284</v>
      </c>
      <c r="C336" s="81" t="s">
        <v>3619</v>
      </c>
      <c r="D336" s="92">
        <v>12063</v>
      </c>
      <c r="E336" s="81" t="s">
        <v>2875</v>
      </c>
      <c r="F336" s="92" t="s">
        <v>1285</v>
      </c>
      <c r="G336" s="81" t="s">
        <v>112</v>
      </c>
      <c r="H336" s="81" t="s">
        <v>1286</v>
      </c>
      <c r="I336" s="94"/>
      <c r="J336" s="94" t="s">
        <v>3681</v>
      </c>
      <c r="K336" s="81" t="s">
        <v>3246</v>
      </c>
      <c r="L336" s="81" t="s">
        <v>47</v>
      </c>
      <c r="M336" s="81">
        <v>21800</v>
      </c>
      <c r="N336" s="93" t="s">
        <v>1287</v>
      </c>
    </row>
    <row r="337" spans="1:14" x14ac:dyDescent="0.3">
      <c r="A337" s="91">
        <v>387292</v>
      </c>
      <c r="B337" s="81" t="s">
        <v>2876</v>
      </c>
      <c r="C337" s="81" t="s">
        <v>3609</v>
      </c>
      <c r="D337" s="92">
        <v>15813</v>
      </c>
      <c r="E337" s="81" t="s">
        <v>2877</v>
      </c>
      <c r="F337" s="92" t="s">
        <v>546</v>
      </c>
      <c r="G337" s="81" t="s">
        <v>44</v>
      </c>
      <c r="H337" s="81" t="s">
        <v>2878</v>
      </c>
      <c r="I337" s="81" t="s">
        <v>2879</v>
      </c>
      <c r="J337" s="94">
        <v>628829796</v>
      </c>
      <c r="K337" s="81" t="s">
        <v>3246</v>
      </c>
      <c r="L337" s="81" t="s">
        <v>47</v>
      </c>
      <c r="M337" s="81">
        <v>20518</v>
      </c>
      <c r="N337" s="93" t="s">
        <v>47</v>
      </c>
    </row>
    <row r="338" spans="1:14" x14ac:dyDescent="0.3">
      <c r="A338" s="91">
        <v>211346</v>
      </c>
      <c r="B338" s="81" t="s">
        <v>1288</v>
      </c>
      <c r="C338" s="81" t="s">
        <v>3608</v>
      </c>
      <c r="D338" s="92">
        <v>10519</v>
      </c>
      <c r="E338" s="81" t="s">
        <v>2880</v>
      </c>
      <c r="F338" s="92" t="s">
        <v>1289</v>
      </c>
      <c r="G338" s="81" t="s">
        <v>187</v>
      </c>
      <c r="H338" s="81" t="s">
        <v>1290</v>
      </c>
      <c r="I338" s="94" t="s">
        <v>1292</v>
      </c>
      <c r="J338" s="94" t="s">
        <v>1291</v>
      </c>
      <c r="K338" s="81" t="s">
        <v>3246</v>
      </c>
      <c r="L338" s="81" t="s">
        <v>47</v>
      </c>
      <c r="M338" s="81">
        <v>24240</v>
      </c>
      <c r="N338" s="93" t="s">
        <v>81</v>
      </c>
    </row>
    <row r="339" spans="1:14" x14ac:dyDescent="0.3">
      <c r="A339" s="91">
        <v>269393</v>
      </c>
      <c r="B339" s="81" t="s">
        <v>1293</v>
      </c>
      <c r="C339" s="81" t="s">
        <v>3609</v>
      </c>
      <c r="D339" s="92">
        <v>15813</v>
      </c>
      <c r="E339" s="81" t="s">
        <v>2881</v>
      </c>
      <c r="F339" s="92" t="s">
        <v>1294</v>
      </c>
      <c r="G339" s="81" t="s">
        <v>44</v>
      </c>
      <c r="H339" s="81" t="s">
        <v>1295</v>
      </c>
      <c r="I339" s="94" t="s">
        <v>1297</v>
      </c>
      <c r="J339" s="94" t="s">
        <v>1296</v>
      </c>
      <c r="K339" s="81" t="s">
        <v>3246</v>
      </c>
      <c r="L339" s="81" t="s">
        <v>47</v>
      </c>
      <c r="M339" s="81">
        <v>20932</v>
      </c>
      <c r="N339" s="93" t="s">
        <v>81</v>
      </c>
    </row>
    <row r="340" spans="1:14" x14ac:dyDescent="0.3">
      <c r="A340" s="91">
        <v>385954</v>
      </c>
      <c r="B340" s="81" t="s">
        <v>1298</v>
      </c>
      <c r="C340" s="81" t="s">
        <v>3612</v>
      </c>
      <c r="D340" s="92">
        <v>13482</v>
      </c>
      <c r="E340" s="81" t="s">
        <v>2882</v>
      </c>
      <c r="F340" s="92" t="s">
        <v>1299</v>
      </c>
      <c r="G340" s="81" t="s">
        <v>66</v>
      </c>
      <c r="H340" s="81" t="s">
        <v>1300</v>
      </c>
      <c r="I340" s="81"/>
      <c r="J340" s="94">
        <v>683060609</v>
      </c>
      <c r="K340" s="81" t="s">
        <v>3246</v>
      </c>
      <c r="L340" s="81" t="s">
        <v>47</v>
      </c>
      <c r="M340" s="81">
        <v>19118</v>
      </c>
      <c r="N340" s="93" t="s">
        <v>1276</v>
      </c>
    </row>
    <row r="341" spans="1:14" x14ac:dyDescent="0.3">
      <c r="A341" s="91">
        <v>143030</v>
      </c>
      <c r="B341" s="81" t="s">
        <v>1301</v>
      </c>
      <c r="C341" s="81" t="s">
        <v>3613</v>
      </c>
      <c r="D341" s="92">
        <v>10513</v>
      </c>
      <c r="E341" s="81" t="s">
        <v>2883</v>
      </c>
      <c r="F341" s="92" t="s">
        <v>1302</v>
      </c>
      <c r="G341" s="81" t="s">
        <v>222</v>
      </c>
      <c r="H341" s="81" t="s">
        <v>387</v>
      </c>
      <c r="I341" s="94" t="s">
        <v>1303</v>
      </c>
      <c r="J341" s="94">
        <v>613705487</v>
      </c>
      <c r="K341" s="81" t="s">
        <v>3246</v>
      </c>
      <c r="L341" s="81" t="s">
        <v>47</v>
      </c>
      <c r="M341" s="81">
        <v>21818</v>
      </c>
      <c r="N341" s="93" t="s">
        <v>876</v>
      </c>
    </row>
    <row r="342" spans="1:14" x14ac:dyDescent="0.3">
      <c r="A342" s="91">
        <v>383942</v>
      </c>
      <c r="B342" s="81" t="s">
        <v>1304</v>
      </c>
      <c r="C342" s="81" t="s">
        <v>3612</v>
      </c>
      <c r="D342" s="92">
        <v>13482</v>
      </c>
      <c r="E342" s="81" t="s">
        <v>2884</v>
      </c>
      <c r="F342" s="92" t="s">
        <v>1305</v>
      </c>
      <c r="G342" s="81" t="s">
        <v>66</v>
      </c>
      <c r="H342" s="81" t="s">
        <v>1306</v>
      </c>
      <c r="I342" s="81"/>
      <c r="J342" s="94">
        <v>625392226</v>
      </c>
      <c r="K342" s="81" t="s">
        <v>3246</v>
      </c>
      <c r="L342" s="81" t="s">
        <v>47</v>
      </c>
      <c r="M342" s="81">
        <v>21016</v>
      </c>
      <c r="N342" s="93" t="s">
        <v>244</v>
      </c>
    </row>
    <row r="343" spans="1:14" x14ac:dyDescent="0.3">
      <c r="A343" s="91">
        <v>389399</v>
      </c>
      <c r="B343" s="81" t="s">
        <v>3433</v>
      </c>
      <c r="C343" s="81" t="s">
        <v>3630</v>
      </c>
      <c r="D343" s="92">
        <v>16014</v>
      </c>
      <c r="E343" s="81" t="s">
        <v>3434</v>
      </c>
      <c r="F343" s="92" t="s">
        <v>3435</v>
      </c>
      <c r="G343" s="81" t="s">
        <v>243</v>
      </c>
      <c r="H343" s="81" t="s">
        <v>3436</v>
      </c>
      <c r="I343" s="81"/>
      <c r="J343" s="94">
        <v>625461498</v>
      </c>
      <c r="K343" s="81" t="s">
        <v>3246</v>
      </c>
      <c r="L343" s="81" t="s">
        <v>47</v>
      </c>
      <c r="M343" s="81">
        <v>29749</v>
      </c>
      <c r="N343" s="93" t="s">
        <v>3437</v>
      </c>
    </row>
    <row r="344" spans="1:14" x14ac:dyDescent="0.3">
      <c r="A344" s="91">
        <v>212028</v>
      </c>
      <c r="B344" s="81" t="s">
        <v>1307</v>
      </c>
      <c r="C344" s="81" t="s">
        <v>3683</v>
      </c>
      <c r="D344" s="92">
        <v>10451</v>
      </c>
      <c r="E344" s="81" t="s">
        <v>3682</v>
      </c>
      <c r="F344" s="92" t="s">
        <v>2885</v>
      </c>
      <c r="G344" s="81" t="s">
        <v>1308</v>
      </c>
      <c r="H344" s="81" t="s">
        <v>1309</v>
      </c>
      <c r="I344" s="81" t="s">
        <v>1311</v>
      </c>
      <c r="J344" s="94" t="s">
        <v>1310</v>
      </c>
      <c r="K344" s="81" t="s">
        <v>3246</v>
      </c>
      <c r="L344" s="81" t="s">
        <v>47</v>
      </c>
      <c r="M344" s="81">
        <v>24161</v>
      </c>
      <c r="N344" s="93" t="s">
        <v>209</v>
      </c>
    </row>
    <row r="345" spans="1:14" x14ac:dyDescent="0.3">
      <c r="A345" s="91">
        <v>212028</v>
      </c>
      <c r="B345" s="81" t="s">
        <v>1307</v>
      </c>
      <c r="C345" s="81" t="s">
        <v>3633</v>
      </c>
      <c r="D345" s="92">
        <v>10521</v>
      </c>
      <c r="E345" s="81" t="s">
        <v>3682</v>
      </c>
      <c r="F345" s="92" t="s">
        <v>2885</v>
      </c>
      <c r="G345" s="81" t="s">
        <v>1308</v>
      </c>
      <c r="H345" s="81" t="s">
        <v>1309</v>
      </c>
      <c r="I345" s="94" t="s">
        <v>1311</v>
      </c>
      <c r="J345" s="94" t="s">
        <v>1310</v>
      </c>
      <c r="K345" s="81" t="s">
        <v>3246</v>
      </c>
      <c r="L345" s="81" t="s">
        <v>47</v>
      </c>
      <c r="M345" s="81">
        <v>24161</v>
      </c>
      <c r="N345" s="93" t="s">
        <v>209</v>
      </c>
    </row>
    <row r="346" spans="1:14" x14ac:dyDescent="0.3">
      <c r="A346" s="91">
        <v>212028</v>
      </c>
      <c r="B346" s="81" t="s">
        <v>1307</v>
      </c>
      <c r="C346" s="81" t="s">
        <v>3617</v>
      </c>
      <c r="D346" s="92">
        <v>11216</v>
      </c>
      <c r="E346" s="81" t="s">
        <v>3682</v>
      </c>
      <c r="F346" s="92" t="s">
        <v>2885</v>
      </c>
      <c r="G346" s="81" t="s">
        <v>1308</v>
      </c>
      <c r="H346" s="81" t="s">
        <v>1309</v>
      </c>
      <c r="I346" s="94" t="s">
        <v>1311</v>
      </c>
      <c r="J346" s="94" t="s">
        <v>1310</v>
      </c>
      <c r="K346" s="81" t="s">
        <v>3246</v>
      </c>
      <c r="L346" s="81" t="s">
        <v>47</v>
      </c>
      <c r="M346" s="81">
        <v>24161</v>
      </c>
      <c r="N346" s="93" t="s">
        <v>209</v>
      </c>
    </row>
    <row r="347" spans="1:14" x14ac:dyDescent="0.3">
      <c r="A347" s="91">
        <v>104607</v>
      </c>
      <c r="B347" s="81" t="s">
        <v>1313</v>
      </c>
      <c r="C347" s="81" t="s">
        <v>3613</v>
      </c>
      <c r="D347" s="92">
        <v>10513</v>
      </c>
      <c r="E347" s="81" t="s">
        <v>2886</v>
      </c>
      <c r="F347" s="92" t="s">
        <v>1314</v>
      </c>
      <c r="G347" s="81" t="s">
        <v>222</v>
      </c>
      <c r="H347" s="81" t="s">
        <v>1315</v>
      </c>
      <c r="I347" s="81" t="s">
        <v>1316</v>
      </c>
      <c r="J347" s="94"/>
      <c r="K347" s="81" t="s">
        <v>3246</v>
      </c>
      <c r="L347" s="81" t="s">
        <v>47</v>
      </c>
      <c r="M347" s="81">
        <v>25870</v>
      </c>
      <c r="N347" s="93" t="s">
        <v>230</v>
      </c>
    </row>
    <row r="348" spans="1:14" x14ac:dyDescent="0.3">
      <c r="A348" s="91">
        <v>108044</v>
      </c>
      <c r="B348" s="81" t="s">
        <v>1317</v>
      </c>
      <c r="C348" s="81" t="s">
        <v>3632</v>
      </c>
      <c r="D348" s="92">
        <v>10455</v>
      </c>
      <c r="E348" s="81" t="s">
        <v>2887</v>
      </c>
      <c r="F348" s="92" t="s">
        <v>1318</v>
      </c>
      <c r="G348" s="81" t="s">
        <v>260</v>
      </c>
      <c r="H348" s="81" t="s">
        <v>1319</v>
      </c>
      <c r="I348" s="94" t="s">
        <v>1320</v>
      </c>
      <c r="J348" s="94"/>
      <c r="K348" s="81" t="s">
        <v>3246</v>
      </c>
      <c r="L348" s="81" t="s">
        <v>93</v>
      </c>
      <c r="M348" s="81">
        <v>17713</v>
      </c>
      <c r="N348" s="93" t="s">
        <v>128</v>
      </c>
    </row>
    <row r="349" spans="1:14" x14ac:dyDescent="0.3">
      <c r="A349" s="91">
        <v>123067</v>
      </c>
      <c r="B349" s="81" t="s">
        <v>1321</v>
      </c>
      <c r="C349" s="81" t="s">
        <v>3683</v>
      </c>
      <c r="D349" s="92">
        <v>10451</v>
      </c>
      <c r="E349" s="81" t="s">
        <v>2888</v>
      </c>
      <c r="F349" s="92" t="s">
        <v>2889</v>
      </c>
      <c r="G349" s="81" t="s">
        <v>1308</v>
      </c>
      <c r="H349" s="81" t="s">
        <v>1322</v>
      </c>
      <c r="I349" s="81"/>
      <c r="J349" s="94" t="s">
        <v>1323</v>
      </c>
      <c r="K349" s="81" t="s">
        <v>3246</v>
      </c>
      <c r="L349" s="81" t="s">
        <v>93</v>
      </c>
      <c r="M349" s="81">
        <v>21968</v>
      </c>
      <c r="N349" s="93" t="s">
        <v>2890</v>
      </c>
    </row>
    <row r="350" spans="1:14" x14ac:dyDescent="0.3">
      <c r="A350" s="91">
        <v>264098</v>
      </c>
      <c r="B350" s="81" t="s">
        <v>1324</v>
      </c>
      <c r="C350" s="81" t="s">
        <v>3612</v>
      </c>
      <c r="D350" s="92">
        <v>13482</v>
      </c>
      <c r="E350" s="81" t="s">
        <v>2891</v>
      </c>
      <c r="F350" s="92" t="s">
        <v>1325</v>
      </c>
      <c r="G350" s="81" t="s">
        <v>66</v>
      </c>
      <c r="H350" s="81" t="s">
        <v>1326</v>
      </c>
      <c r="I350" s="94" t="s">
        <v>1328</v>
      </c>
      <c r="J350" s="94" t="s">
        <v>1327</v>
      </c>
      <c r="K350" s="81" t="s">
        <v>3246</v>
      </c>
      <c r="L350" s="81" t="s">
        <v>47</v>
      </c>
      <c r="M350" s="81">
        <v>27219</v>
      </c>
      <c r="N350" s="93" t="s">
        <v>549</v>
      </c>
    </row>
    <row r="351" spans="1:14" x14ac:dyDescent="0.3">
      <c r="A351" s="91">
        <v>147648</v>
      </c>
      <c r="B351" s="81" t="s">
        <v>1329</v>
      </c>
      <c r="C351" s="81" t="s">
        <v>3683</v>
      </c>
      <c r="D351" s="92">
        <v>10451</v>
      </c>
      <c r="E351" s="81" t="s">
        <v>2892</v>
      </c>
      <c r="F351" s="92" t="s">
        <v>1330</v>
      </c>
      <c r="G351" s="81" t="s">
        <v>80</v>
      </c>
      <c r="H351" s="81" t="s">
        <v>1331</v>
      </c>
      <c r="I351" s="81" t="s">
        <v>1333</v>
      </c>
      <c r="J351" s="94" t="s">
        <v>1332</v>
      </c>
      <c r="K351" s="81" t="s">
        <v>3246</v>
      </c>
      <c r="L351" s="81" t="s">
        <v>93</v>
      </c>
      <c r="M351" s="81">
        <v>23478</v>
      </c>
      <c r="N351" s="93" t="s">
        <v>81</v>
      </c>
    </row>
    <row r="352" spans="1:14" x14ac:dyDescent="0.3">
      <c r="A352" s="91">
        <v>224029</v>
      </c>
      <c r="B352" s="81" t="s">
        <v>1334</v>
      </c>
      <c r="C352" s="81" t="s">
        <v>3299</v>
      </c>
      <c r="D352" s="92">
        <v>10435</v>
      </c>
      <c r="E352" s="81" t="s">
        <v>2893</v>
      </c>
      <c r="F352" s="92" t="s">
        <v>1335</v>
      </c>
      <c r="G352" s="81" t="s">
        <v>112</v>
      </c>
      <c r="H352" s="81" t="s">
        <v>1336</v>
      </c>
      <c r="I352" s="81" t="s">
        <v>1338</v>
      </c>
      <c r="J352" s="94" t="s">
        <v>1337</v>
      </c>
      <c r="K352" s="81" t="s">
        <v>3246</v>
      </c>
      <c r="L352" s="81" t="s">
        <v>47</v>
      </c>
      <c r="M352" s="81">
        <v>17273</v>
      </c>
      <c r="N352" s="93" t="s">
        <v>1339</v>
      </c>
    </row>
    <row r="353" spans="1:14" x14ac:dyDescent="0.3">
      <c r="A353" s="91">
        <v>113539</v>
      </c>
      <c r="B353" s="81" t="s">
        <v>1340</v>
      </c>
      <c r="C353" s="81" t="s">
        <v>3619</v>
      </c>
      <c r="D353" s="92">
        <v>12063</v>
      </c>
      <c r="E353" s="81" t="s">
        <v>2894</v>
      </c>
      <c r="F353" s="92" t="s">
        <v>157</v>
      </c>
      <c r="G353" s="81" t="s">
        <v>112</v>
      </c>
      <c r="H353" s="81" t="s">
        <v>1341</v>
      </c>
      <c r="I353" s="81" t="s">
        <v>1342</v>
      </c>
      <c r="J353" s="94"/>
      <c r="K353" s="81" t="s">
        <v>3246</v>
      </c>
      <c r="L353" s="81" t="s">
        <v>47</v>
      </c>
      <c r="M353" s="81">
        <v>20757</v>
      </c>
      <c r="N353" s="82" t="s">
        <v>1343</v>
      </c>
    </row>
    <row r="354" spans="1:14" x14ac:dyDescent="0.3">
      <c r="A354" s="91">
        <v>135155</v>
      </c>
      <c r="B354" s="81" t="s">
        <v>1344</v>
      </c>
      <c r="C354" s="81" t="s">
        <v>3617</v>
      </c>
      <c r="D354" s="92">
        <v>11216</v>
      </c>
      <c r="E354" s="81" t="s">
        <v>2895</v>
      </c>
      <c r="F354" s="92" t="s">
        <v>168</v>
      </c>
      <c r="G354" s="81" t="s">
        <v>112</v>
      </c>
      <c r="H354" s="81" t="s">
        <v>1345</v>
      </c>
      <c r="I354" s="94" t="s">
        <v>1346</v>
      </c>
      <c r="J354" s="94"/>
      <c r="K354" s="81" t="s">
        <v>3246</v>
      </c>
      <c r="L354" s="81" t="s">
        <v>47</v>
      </c>
      <c r="M354" s="81">
        <v>20356</v>
      </c>
      <c r="N354" s="93" t="s">
        <v>1347</v>
      </c>
    </row>
    <row r="355" spans="1:14" x14ac:dyDescent="0.3">
      <c r="A355" s="91">
        <v>163072</v>
      </c>
      <c r="B355" s="81" t="s">
        <v>1348</v>
      </c>
      <c r="C355" s="81" t="s">
        <v>3616</v>
      </c>
      <c r="D355" s="92">
        <v>10517</v>
      </c>
      <c r="E355" s="81" t="s">
        <v>2896</v>
      </c>
      <c r="F355" s="92" t="s">
        <v>1349</v>
      </c>
      <c r="G355" s="81" t="s">
        <v>187</v>
      </c>
      <c r="H355" s="81" t="s">
        <v>1350</v>
      </c>
      <c r="I355" s="94"/>
      <c r="J355" s="94" t="s">
        <v>1351</v>
      </c>
      <c r="K355" s="81" t="s">
        <v>3246</v>
      </c>
      <c r="L355" s="81" t="s">
        <v>47</v>
      </c>
      <c r="M355" s="81">
        <v>24105</v>
      </c>
      <c r="N355" s="93" t="s">
        <v>160</v>
      </c>
    </row>
    <row r="356" spans="1:14" x14ac:dyDescent="0.3">
      <c r="A356" s="91">
        <v>142082</v>
      </c>
      <c r="B356" s="81" t="s">
        <v>1352</v>
      </c>
      <c r="C356" s="81" t="s">
        <v>3613</v>
      </c>
      <c r="D356" s="92">
        <v>10513</v>
      </c>
      <c r="E356" s="81" t="s">
        <v>2897</v>
      </c>
      <c r="F356" s="92" t="s">
        <v>1353</v>
      </c>
      <c r="G356" s="81" t="s">
        <v>222</v>
      </c>
      <c r="H356" s="81" t="s">
        <v>1354</v>
      </c>
      <c r="I356" s="94" t="s">
        <v>1355</v>
      </c>
      <c r="J356" s="94"/>
      <c r="K356" s="81" t="s">
        <v>3246</v>
      </c>
      <c r="L356" s="81" t="s">
        <v>47</v>
      </c>
      <c r="M356" s="81">
        <v>25230</v>
      </c>
      <c r="N356" s="93" t="s">
        <v>470</v>
      </c>
    </row>
    <row r="357" spans="1:14" x14ac:dyDescent="0.3">
      <c r="A357" s="91">
        <v>276833</v>
      </c>
      <c r="B357" s="81" t="s">
        <v>1358</v>
      </c>
      <c r="C357" s="81" t="s">
        <v>3299</v>
      </c>
      <c r="D357" s="92">
        <v>10435</v>
      </c>
      <c r="E357" s="81" t="s">
        <v>2898</v>
      </c>
      <c r="F357" s="92" t="s">
        <v>1359</v>
      </c>
      <c r="G357" s="81" t="s">
        <v>66</v>
      </c>
      <c r="H357" s="81" t="s">
        <v>1360</v>
      </c>
      <c r="I357" s="81"/>
      <c r="J357" s="94">
        <v>651517676</v>
      </c>
      <c r="K357" s="81" t="s">
        <v>3246</v>
      </c>
      <c r="L357" s="81" t="s">
        <v>93</v>
      </c>
      <c r="M357" s="81">
        <v>29025</v>
      </c>
      <c r="N357" s="93" t="s">
        <v>942</v>
      </c>
    </row>
    <row r="358" spans="1:14" x14ac:dyDescent="0.3">
      <c r="A358" s="91">
        <v>144607</v>
      </c>
      <c r="B358" s="81" t="s">
        <v>1362</v>
      </c>
      <c r="C358" s="81" t="s">
        <v>3613</v>
      </c>
      <c r="D358" s="92">
        <v>10513</v>
      </c>
      <c r="E358" s="81" t="s">
        <v>2899</v>
      </c>
      <c r="F358" s="92" t="s">
        <v>1363</v>
      </c>
      <c r="G358" s="81" t="s">
        <v>222</v>
      </c>
      <c r="H358" s="81" t="s">
        <v>1364</v>
      </c>
      <c r="I358" s="81" t="s">
        <v>1365</v>
      </c>
      <c r="J358" s="94"/>
      <c r="K358" s="81" t="s">
        <v>3246</v>
      </c>
      <c r="L358" s="81" t="s">
        <v>47</v>
      </c>
      <c r="M358" s="81">
        <v>24497</v>
      </c>
      <c r="N358" s="93" t="s">
        <v>160</v>
      </c>
    </row>
    <row r="359" spans="1:14" x14ac:dyDescent="0.3">
      <c r="A359" s="91">
        <v>154753</v>
      </c>
      <c r="B359" s="81" t="s">
        <v>1366</v>
      </c>
      <c r="C359" s="81" t="s">
        <v>3613</v>
      </c>
      <c r="D359" s="92">
        <v>10513</v>
      </c>
      <c r="E359" s="81" t="s">
        <v>2900</v>
      </c>
      <c r="F359" s="92" t="s">
        <v>1367</v>
      </c>
      <c r="G359" s="81" t="s">
        <v>222</v>
      </c>
      <c r="H359" s="81" t="s">
        <v>1364</v>
      </c>
      <c r="I359" s="81" t="s">
        <v>1368</v>
      </c>
      <c r="J359" s="94"/>
      <c r="K359" s="81" t="s">
        <v>3246</v>
      </c>
      <c r="L359" s="81" t="s">
        <v>47</v>
      </c>
      <c r="M359" s="81">
        <v>24010</v>
      </c>
      <c r="N359" s="93" t="s">
        <v>1369</v>
      </c>
    </row>
    <row r="360" spans="1:14" x14ac:dyDescent="0.3">
      <c r="A360" s="91">
        <v>225855</v>
      </c>
      <c r="B360" s="81" t="s">
        <v>1370</v>
      </c>
      <c r="C360" s="81" t="s">
        <v>3624</v>
      </c>
      <c r="D360" s="92">
        <v>15749</v>
      </c>
      <c r="E360" s="81" t="s">
        <v>2901</v>
      </c>
      <c r="F360" s="92" t="s">
        <v>186</v>
      </c>
      <c r="G360" s="81" t="s">
        <v>187</v>
      </c>
      <c r="H360" s="81" t="s">
        <v>1371</v>
      </c>
      <c r="I360" s="94"/>
      <c r="J360" s="94" t="s">
        <v>1372</v>
      </c>
      <c r="K360" s="81" t="s">
        <v>3246</v>
      </c>
      <c r="L360" s="81" t="s">
        <v>47</v>
      </c>
      <c r="M360" s="81">
        <v>28414</v>
      </c>
      <c r="N360" s="93" t="s">
        <v>230</v>
      </c>
    </row>
    <row r="361" spans="1:14" x14ac:dyDescent="0.3">
      <c r="A361" s="91">
        <v>161659</v>
      </c>
      <c r="B361" s="81" t="s">
        <v>1373</v>
      </c>
      <c r="C361" s="81" t="s">
        <v>3608</v>
      </c>
      <c r="D361" s="92">
        <v>10519</v>
      </c>
      <c r="E361" s="81" t="s">
        <v>2902</v>
      </c>
      <c r="F361" s="92" t="s">
        <v>1374</v>
      </c>
      <c r="G361" s="81" t="s">
        <v>187</v>
      </c>
      <c r="H361" s="81" t="s">
        <v>1375</v>
      </c>
      <c r="I361" s="81"/>
      <c r="J361" s="94" t="s">
        <v>1376</v>
      </c>
      <c r="K361" s="81" t="s">
        <v>3246</v>
      </c>
      <c r="L361" s="81" t="s">
        <v>47</v>
      </c>
      <c r="M361" s="81">
        <v>24471</v>
      </c>
      <c r="N361" s="93" t="s">
        <v>100</v>
      </c>
    </row>
    <row r="362" spans="1:14" x14ac:dyDescent="0.3">
      <c r="A362" s="91">
        <v>126020</v>
      </c>
      <c r="B362" s="81" t="s">
        <v>1377</v>
      </c>
      <c r="C362" s="81" t="s">
        <v>3649</v>
      </c>
      <c r="D362" s="92">
        <v>10522</v>
      </c>
      <c r="E362" s="81" t="s">
        <v>2903</v>
      </c>
      <c r="F362" s="92" t="s">
        <v>1378</v>
      </c>
      <c r="G362" s="81" t="s">
        <v>222</v>
      </c>
      <c r="H362" s="81" t="s">
        <v>1379</v>
      </c>
      <c r="I362" s="94" t="s">
        <v>1381</v>
      </c>
      <c r="J362" s="94" t="s">
        <v>1380</v>
      </c>
      <c r="K362" s="81" t="s">
        <v>3246</v>
      </c>
      <c r="L362" s="81" t="s">
        <v>47</v>
      </c>
      <c r="M362" s="81">
        <v>25376</v>
      </c>
      <c r="N362" s="93" t="s">
        <v>88</v>
      </c>
    </row>
    <row r="363" spans="1:14" x14ac:dyDescent="0.3">
      <c r="A363" s="91">
        <v>108386</v>
      </c>
      <c r="B363" s="81" t="s">
        <v>1382</v>
      </c>
      <c r="C363" s="81" t="s">
        <v>3633</v>
      </c>
      <c r="D363" s="92">
        <v>10521</v>
      </c>
      <c r="E363" s="81" t="s">
        <v>2904</v>
      </c>
      <c r="F363" s="92" t="s">
        <v>130</v>
      </c>
      <c r="G363" s="81" t="s">
        <v>58</v>
      </c>
      <c r="H363" s="81" t="s">
        <v>3438</v>
      </c>
      <c r="I363" s="81"/>
      <c r="J363" s="94" t="s">
        <v>1383</v>
      </c>
      <c r="K363" s="81" t="s">
        <v>3246</v>
      </c>
      <c r="L363" s="81" t="s">
        <v>47</v>
      </c>
      <c r="M363" s="81">
        <v>20240</v>
      </c>
      <c r="N363" s="93" t="s">
        <v>1029</v>
      </c>
    </row>
    <row r="364" spans="1:14" x14ac:dyDescent="0.3">
      <c r="A364" s="91">
        <v>229892</v>
      </c>
      <c r="B364" s="81" t="s">
        <v>1384</v>
      </c>
      <c r="C364" s="81" t="s">
        <v>3620</v>
      </c>
      <c r="D364" s="92">
        <v>10510</v>
      </c>
      <c r="E364" s="81" t="s">
        <v>2905</v>
      </c>
      <c r="F364" s="92" t="s">
        <v>1385</v>
      </c>
      <c r="G364" s="81" t="s">
        <v>340</v>
      </c>
      <c r="H364" s="81" t="s">
        <v>1386</v>
      </c>
      <c r="I364" s="94"/>
      <c r="J364" s="94">
        <v>642011557</v>
      </c>
      <c r="K364" s="81" t="s">
        <v>3246</v>
      </c>
      <c r="L364" s="81" t="s">
        <v>47</v>
      </c>
      <c r="M364" s="81">
        <v>20981</v>
      </c>
      <c r="N364" s="93" t="s">
        <v>1387</v>
      </c>
    </row>
    <row r="365" spans="1:14" x14ac:dyDescent="0.3">
      <c r="A365" s="91">
        <v>212027</v>
      </c>
      <c r="B365" s="81" t="s">
        <v>1388</v>
      </c>
      <c r="C365" s="81" t="s">
        <v>3683</v>
      </c>
      <c r="D365" s="92">
        <v>10451</v>
      </c>
      <c r="E365" s="81" t="s">
        <v>2906</v>
      </c>
      <c r="F365" s="92" t="s">
        <v>1389</v>
      </c>
      <c r="G365" s="81" t="s">
        <v>1308</v>
      </c>
      <c r="H365" s="81" t="s">
        <v>1390</v>
      </c>
      <c r="I365" s="81"/>
      <c r="J365" s="94" t="s">
        <v>1391</v>
      </c>
      <c r="K365" s="81" t="s">
        <v>3246</v>
      </c>
      <c r="L365" s="81" t="s">
        <v>47</v>
      </c>
      <c r="M365" s="81">
        <v>22602</v>
      </c>
      <c r="N365" s="93" t="s">
        <v>81</v>
      </c>
    </row>
    <row r="366" spans="1:14" x14ac:dyDescent="0.3">
      <c r="A366" s="91">
        <v>135794</v>
      </c>
      <c r="B366" s="81" t="s">
        <v>1392</v>
      </c>
      <c r="C366" s="81" t="s">
        <v>3632</v>
      </c>
      <c r="D366" s="92">
        <v>10455</v>
      </c>
      <c r="E366" s="81" t="s">
        <v>2907</v>
      </c>
      <c r="F366" s="92" t="s">
        <v>1393</v>
      </c>
      <c r="G366" s="81" t="s">
        <v>260</v>
      </c>
      <c r="H366" s="81" t="s">
        <v>1394</v>
      </c>
      <c r="I366" s="94"/>
      <c r="J366" s="94" t="s">
        <v>1395</v>
      </c>
      <c r="K366" s="81" t="s">
        <v>3246</v>
      </c>
      <c r="L366" s="81" t="s">
        <v>47</v>
      </c>
      <c r="M366" s="81">
        <v>27890</v>
      </c>
      <c r="N366" s="93" t="s">
        <v>219</v>
      </c>
    </row>
    <row r="367" spans="1:14" x14ac:dyDescent="0.3">
      <c r="A367" s="91">
        <v>135794</v>
      </c>
      <c r="B367" s="81" t="s">
        <v>1392</v>
      </c>
      <c r="C367" s="81" t="s">
        <v>3633</v>
      </c>
      <c r="D367" s="92">
        <v>10521</v>
      </c>
      <c r="E367" s="81" t="s">
        <v>2907</v>
      </c>
      <c r="F367" s="92" t="s">
        <v>1393</v>
      </c>
      <c r="G367" s="81" t="s">
        <v>260</v>
      </c>
      <c r="H367" s="81" t="s">
        <v>1394</v>
      </c>
      <c r="I367" s="81"/>
      <c r="J367" s="94" t="s">
        <v>1395</v>
      </c>
      <c r="K367" s="81" t="s">
        <v>3246</v>
      </c>
      <c r="L367" s="81" t="s">
        <v>47</v>
      </c>
      <c r="M367" s="81">
        <v>27890</v>
      </c>
      <c r="N367" s="93" t="s">
        <v>219</v>
      </c>
    </row>
    <row r="368" spans="1:14" x14ac:dyDescent="0.3">
      <c r="A368" s="91">
        <v>135794</v>
      </c>
      <c r="B368" s="81" t="s">
        <v>1392</v>
      </c>
      <c r="C368" s="81" t="s">
        <v>3610</v>
      </c>
      <c r="D368" s="92">
        <v>12816</v>
      </c>
      <c r="E368" s="81" t="s">
        <v>2907</v>
      </c>
      <c r="F368" s="92" t="s">
        <v>1393</v>
      </c>
      <c r="G368" s="81" t="s">
        <v>260</v>
      </c>
      <c r="H368" s="81" t="s">
        <v>1394</v>
      </c>
      <c r="I368" s="81"/>
      <c r="J368" s="94" t="s">
        <v>1395</v>
      </c>
      <c r="K368" s="81" t="s">
        <v>3246</v>
      </c>
      <c r="L368" s="81" t="s">
        <v>47</v>
      </c>
      <c r="M368" s="81">
        <v>27890</v>
      </c>
      <c r="N368" s="93" t="s">
        <v>219</v>
      </c>
    </row>
    <row r="369" spans="1:14" x14ac:dyDescent="0.3">
      <c r="A369" s="91">
        <v>135794</v>
      </c>
      <c r="B369" s="81" t="s">
        <v>1392</v>
      </c>
      <c r="C369" s="81" t="s">
        <v>3612</v>
      </c>
      <c r="D369" s="92">
        <v>13482</v>
      </c>
      <c r="E369" s="81" t="s">
        <v>2907</v>
      </c>
      <c r="F369" s="92" t="s">
        <v>1393</v>
      </c>
      <c r="G369" s="81" t="s">
        <v>260</v>
      </c>
      <c r="H369" s="81" t="s">
        <v>1394</v>
      </c>
      <c r="I369" s="81"/>
      <c r="J369" s="94" t="s">
        <v>1395</v>
      </c>
      <c r="K369" s="81" t="s">
        <v>3246</v>
      </c>
      <c r="L369" s="81" t="s">
        <v>47</v>
      </c>
      <c r="M369" s="81">
        <v>27890</v>
      </c>
      <c r="N369" s="93" t="s">
        <v>219</v>
      </c>
    </row>
    <row r="370" spans="1:14" x14ac:dyDescent="0.3">
      <c r="A370" s="91">
        <v>136860</v>
      </c>
      <c r="B370" s="81" t="s">
        <v>1396</v>
      </c>
      <c r="C370" s="81" t="s">
        <v>3299</v>
      </c>
      <c r="D370" s="92">
        <v>10435</v>
      </c>
      <c r="E370" s="81" t="s">
        <v>2907</v>
      </c>
      <c r="F370" s="92" t="s">
        <v>1393</v>
      </c>
      <c r="G370" s="81" t="s">
        <v>260</v>
      </c>
      <c r="H370" s="81" t="s">
        <v>1397</v>
      </c>
      <c r="I370" s="81" t="s">
        <v>1399</v>
      </c>
      <c r="J370" s="94" t="s">
        <v>1398</v>
      </c>
      <c r="K370" s="81" t="s">
        <v>3246</v>
      </c>
      <c r="L370" s="81" t="s">
        <v>93</v>
      </c>
      <c r="M370" s="81">
        <v>25681</v>
      </c>
      <c r="N370" s="93" t="s">
        <v>81</v>
      </c>
    </row>
    <row r="371" spans="1:14" x14ac:dyDescent="0.3">
      <c r="A371" s="91">
        <v>135376</v>
      </c>
      <c r="B371" s="81" t="s">
        <v>1400</v>
      </c>
      <c r="C371" s="81" t="s">
        <v>3612</v>
      </c>
      <c r="D371" s="92">
        <v>13482</v>
      </c>
      <c r="E371" s="81" t="s">
        <v>2908</v>
      </c>
      <c r="F371" s="92" t="s">
        <v>1401</v>
      </c>
      <c r="G371" s="81" t="s">
        <v>44</v>
      </c>
      <c r="H371" s="81" t="s">
        <v>1402</v>
      </c>
      <c r="I371" s="94" t="s">
        <v>1404</v>
      </c>
      <c r="J371" s="94" t="s">
        <v>1403</v>
      </c>
      <c r="K371" s="81" t="s">
        <v>3246</v>
      </c>
      <c r="L371" s="81" t="s">
        <v>47</v>
      </c>
      <c r="M371" s="81">
        <v>22909</v>
      </c>
      <c r="N371" s="93" t="s">
        <v>1405</v>
      </c>
    </row>
    <row r="372" spans="1:14" x14ac:dyDescent="0.3">
      <c r="A372" s="91">
        <v>108282</v>
      </c>
      <c r="B372" s="81" t="s">
        <v>1407</v>
      </c>
      <c r="C372" s="81" t="s">
        <v>3653</v>
      </c>
      <c r="D372" s="92">
        <v>10446</v>
      </c>
      <c r="E372" s="81" t="s">
        <v>2909</v>
      </c>
      <c r="F372" s="92" t="s">
        <v>1232</v>
      </c>
      <c r="G372" s="81" t="s">
        <v>85</v>
      </c>
      <c r="H372" s="81" t="s">
        <v>1408</v>
      </c>
      <c r="I372" s="81" t="s">
        <v>1409</v>
      </c>
      <c r="J372" s="94"/>
      <c r="K372" s="81" t="s">
        <v>3246</v>
      </c>
      <c r="L372" s="81" t="s">
        <v>47</v>
      </c>
      <c r="M372" s="81">
        <v>22916</v>
      </c>
      <c r="N372" s="93" t="s">
        <v>1410</v>
      </c>
    </row>
    <row r="373" spans="1:14" x14ac:dyDescent="0.3">
      <c r="A373" s="91">
        <v>208400</v>
      </c>
      <c r="B373" s="81" t="s">
        <v>1411</v>
      </c>
      <c r="C373" s="81" t="s">
        <v>3611</v>
      </c>
      <c r="D373" s="92">
        <v>11985</v>
      </c>
      <c r="E373" s="81" t="s">
        <v>2910</v>
      </c>
      <c r="F373" s="92" t="s">
        <v>799</v>
      </c>
      <c r="G373" s="81" t="s">
        <v>58</v>
      </c>
      <c r="H373" s="81" t="s">
        <v>1412</v>
      </c>
      <c r="I373" s="94" t="s">
        <v>1414</v>
      </c>
      <c r="J373" s="94" t="s">
        <v>1413</v>
      </c>
      <c r="K373" s="81" t="s">
        <v>3246</v>
      </c>
      <c r="L373" s="81" t="s">
        <v>47</v>
      </c>
      <c r="M373" s="81">
        <v>21104</v>
      </c>
      <c r="N373" s="93" t="s">
        <v>1415</v>
      </c>
    </row>
    <row r="374" spans="1:14" x14ac:dyDescent="0.3">
      <c r="A374" s="91">
        <v>155269</v>
      </c>
      <c r="B374" s="81" t="s">
        <v>1416</v>
      </c>
      <c r="C374" s="81" t="s">
        <v>3632</v>
      </c>
      <c r="D374" s="92">
        <v>10455</v>
      </c>
      <c r="E374" s="81" t="s">
        <v>2911</v>
      </c>
      <c r="F374" s="92" t="s">
        <v>1393</v>
      </c>
      <c r="G374" s="81" t="s">
        <v>260</v>
      </c>
      <c r="H374" s="81" t="s">
        <v>1417</v>
      </c>
      <c r="I374" s="81" t="s">
        <v>1419</v>
      </c>
      <c r="J374" s="94" t="s">
        <v>1418</v>
      </c>
      <c r="K374" s="81" t="s">
        <v>3246</v>
      </c>
      <c r="L374" s="81" t="s">
        <v>47</v>
      </c>
      <c r="M374" s="81">
        <v>19827</v>
      </c>
      <c r="N374" s="93" t="s">
        <v>128</v>
      </c>
    </row>
    <row r="375" spans="1:14" x14ac:dyDescent="0.3">
      <c r="A375" s="91">
        <v>176567</v>
      </c>
      <c r="B375" s="81" t="s">
        <v>1421</v>
      </c>
      <c r="C375" s="81" t="s">
        <v>3610</v>
      </c>
      <c r="D375" s="92">
        <v>12816</v>
      </c>
      <c r="E375" s="81" t="s">
        <v>2912</v>
      </c>
      <c r="F375" s="92" t="s">
        <v>1422</v>
      </c>
      <c r="G375" s="81" t="s">
        <v>52</v>
      </c>
      <c r="H375" s="81" t="s">
        <v>1423</v>
      </c>
      <c r="I375" s="81" t="s">
        <v>1425</v>
      </c>
      <c r="J375" s="94" t="s">
        <v>1424</v>
      </c>
      <c r="K375" s="81" t="s">
        <v>3246</v>
      </c>
      <c r="L375" s="81" t="s">
        <v>47</v>
      </c>
      <c r="M375" s="81">
        <v>24855</v>
      </c>
      <c r="N375" s="93" t="s">
        <v>431</v>
      </c>
    </row>
    <row r="376" spans="1:14" x14ac:dyDescent="0.3">
      <c r="A376" s="91">
        <v>384509</v>
      </c>
      <c r="B376" s="81" t="s">
        <v>1426</v>
      </c>
      <c r="C376" s="81" t="s">
        <v>3612</v>
      </c>
      <c r="D376" s="92">
        <v>13482</v>
      </c>
      <c r="E376" s="81" t="s">
        <v>2913</v>
      </c>
      <c r="F376" s="92" t="s">
        <v>1427</v>
      </c>
      <c r="G376" s="81" t="s">
        <v>66</v>
      </c>
      <c r="H376" s="81" t="s">
        <v>1428</v>
      </c>
      <c r="I376" s="81"/>
      <c r="J376" s="94"/>
      <c r="K376" s="81" t="s">
        <v>3246</v>
      </c>
      <c r="L376" s="81" t="s">
        <v>47</v>
      </c>
      <c r="M376" s="81">
        <v>20523</v>
      </c>
      <c r="N376" s="82" t="s">
        <v>47</v>
      </c>
    </row>
    <row r="377" spans="1:14" x14ac:dyDescent="0.3">
      <c r="A377" s="91">
        <v>178595</v>
      </c>
      <c r="B377" s="81" t="s">
        <v>1429</v>
      </c>
      <c r="C377" s="81" t="s">
        <v>3617</v>
      </c>
      <c r="D377" s="92">
        <v>11216</v>
      </c>
      <c r="E377" s="81" t="s">
        <v>2914</v>
      </c>
      <c r="F377" s="92" t="s">
        <v>1430</v>
      </c>
      <c r="G377" s="81" t="s">
        <v>112</v>
      </c>
      <c r="H377" s="81" t="s">
        <v>1431</v>
      </c>
      <c r="I377" s="81" t="s">
        <v>1433</v>
      </c>
      <c r="J377" s="94" t="s">
        <v>1432</v>
      </c>
      <c r="K377" s="81" t="s">
        <v>3246</v>
      </c>
      <c r="L377" s="81" t="s">
        <v>47</v>
      </c>
      <c r="M377" s="81">
        <v>23394</v>
      </c>
      <c r="N377" s="93" t="s">
        <v>1434</v>
      </c>
    </row>
    <row r="378" spans="1:14" x14ac:dyDescent="0.3">
      <c r="A378" s="91">
        <v>161732</v>
      </c>
      <c r="B378" s="81" t="s">
        <v>1435</v>
      </c>
      <c r="C378" s="81" t="s">
        <v>3615</v>
      </c>
      <c r="D378" s="92">
        <v>10512</v>
      </c>
      <c r="E378" s="81" t="s">
        <v>2915</v>
      </c>
      <c r="F378" s="92" t="s">
        <v>1436</v>
      </c>
      <c r="G378" s="81" t="s">
        <v>340</v>
      </c>
      <c r="H378" s="81" t="s">
        <v>1437</v>
      </c>
      <c r="I378" s="94"/>
      <c r="J378" s="94" t="s">
        <v>1438</v>
      </c>
      <c r="K378" s="81" t="s">
        <v>3246</v>
      </c>
      <c r="L378" s="81" t="s">
        <v>47</v>
      </c>
      <c r="M378" s="81">
        <v>27409</v>
      </c>
      <c r="N378" s="93" t="s">
        <v>166</v>
      </c>
    </row>
    <row r="379" spans="1:14" x14ac:dyDescent="0.3">
      <c r="A379" s="91">
        <v>220158</v>
      </c>
      <c r="B379" s="81" t="s">
        <v>1439</v>
      </c>
      <c r="C379" s="81" t="s">
        <v>3624</v>
      </c>
      <c r="D379" s="92">
        <v>15749</v>
      </c>
      <c r="E379" s="81" t="s">
        <v>2916</v>
      </c>
      <c r="F379" s="92" t="s">
        <v>1440</v>
      </c>
      <c r="G379" s="81" t="s">
        <v>187</v>
      </c>
      <c r="H379" s="81" t="s">
        <v>1441</v>
      </c>
      <c r="I379" s="94"/>
      <c r="J379" s="94" t="s">
        <v>1442</v>
      </c>
      <c r="K379" s="81" t="s">
        <v>3246</v>
      </c>
      <c r="L379" s="81" t="s">
        <v>47</v>
      </c>
      <c r="M379" s="81">
        <v>31734</v>
      </c>
      <c r="N379" s="93" t="s">
        <v>70</v>
      </c>
    </row>
    <row r="380" spans="1:14" x14ac:dyDescent="0.3">
      <c r="A380" s="91">
        <v>169589</v>
      </c>
      <c r="B380" s="81" t="s">
        <v>1443</v>
      </c>
      <c r="C380" s="81" t="s">
        <v>3608</v>
      </c>
      <c r="D380" s="92">
        <v>10519</v>
      </c>
      <c r="E380" s="81" t="s">
        <v>2917</v>
      </c>
      <c r="F380" s="92" t="s">
        <v>1444</v>
      </c>
      <c r="G380" s="81" t="s">
        <v>187</v>
      </c>
      <c r="H380" s="81" t="s">
        <v>1445</v>
      </c>
      <c r="I380" s="81"/>
      <c r="J380" s="94" t="s">
        <v>1446</v>
      </c>
      <c r="K380" s="81" t="s">
        <v>3246</v>
      </c>
      <c r="L380" s="81" t="s">
        <v>47</v>
      </c>
      <c r="M380" s="81">
        <v>24381</v>
      </c>
      <c r="N380" s="93" t="s">
        <v>77</v>
      </c>
    </row>
    <row r="381" spans="1:14" x14ac:dyDescent="0.3">
      <c r="A381" s="91">
        <v>389182</v>
      </c>
      <c r="B381" s="81" t="s">
        <v>3439</v>
      </c>
      <c r="C381" s="81" t="s">
        <v>3608</v>
      </c>
      <c r="D381" s="92">
        <v>10519</v>
      </c>
      <c r="E381" s="81" t="s">
        <v>3440</v>
      </c>
      <c r="F381" s="92" t="s">
        <v>1070</v>
      </c>
      <c r="G381" s="81" t="s">
        <v>222</v>
      </c>
      <c r="H381" s="81" t="s">
        <v>3441</v>
      </c>
      <c r="I381" s="94"/>
      <c r="J381" s="94" t="s">
        <v>3442</v>
      </c>
      <c r="K381" s="81" t="s">
        <v>3246</v>
      </c>
      <c r="L381" s="81" t="s">
        <v>47</v>
      </c>
      <c r="M381" s="81">
        <v>35174</v>
      </c>
      <c r="N381" s="93" t="s">
        <v>3443</v>
      </c>
    </row>
    <row r="382" spans="1:14" x14ac:dyDescent="0.3">
      <c r="A382" s="91">
        <v>220159</v>
      </c>
      <c r="B382" s="81" t="s">
        <v>1447</v>
      </c>
      <c r="C382" s="81" t="s">
        <v>3624</v>
      </c>
      <c r="D382" s="92">
        <v>15749</v>
      </c>
      <c r="E382" s="81" t="s">
        <v>2918</v>
      </c>
      <c r="F382" s="92" t="s">
        <v>1448</v>
      </c>
      <c r="G382" s="81" t="s">
        <v>187</v>
      </c>
      <c r="H382" s="81" t="s">
        <v>1449</v>
      </c>
      <c r="I382" s="94"/>
      <c r="J382" s="94" t="s">
        <v>1450</v>
      </c>
      <c r="K382" s="81" t="s">
        <v>3246</v>
      </c>
      <c r="L382" s="81" t="s">
        <v>47</v>
      </c>
      <c r="M382" s="81">
        <v>32373</v>
      </c>
      <c r="N382" s="93" t="s">
        <v>88</v>
      </c>
    </row>
    <row r="383" spans="1:14" x14ac:dyDescent="0.3">
      <c r="A383" s="91">
        <v>203598</v>
      </c>
      <c r="B383" s="81" t="s">
        <v>3444</v>
      </c>
      <c r="C383" s="81" t="s">
        <v>3632</v>
      </c>
      <c r="D383" s="92">
        <v>10455</v>
      </c>
      <c r="E383" s="81" t="s">
        <v>3445</v>
      </c>
      <c r="F383" s="92" t="s">
        <v>3446</v>
      </c>
      <c r="G383" s="81" t="s">
        <v>260</v>
      </c>
      <c r="H383" s="81" t="s">
        <v>3447</v>
      </c>
      <c r="I383" s="81"/>
      <c r="J383" s="94" t="s">
        <v>3448</v>
      </c>
      <c r="K383" s="81" t="s">
        <v>3244</v>
      </c>
      <c r="L383" s="81" t="s">
        <v>47</v>
      </c>
      <c r="M383" s="81">
        <v>19542</v>
      </c>
      <c r="N383" s="93" t="s">
        <v>1246</v>
      </c>
    </row>
    <row r="384" spans="1:14" x14ac:dyDescent="0.3">
      <c r="A384" s="91">
        <v>389164</v>
      </c>
      <c r="B384" s="81" t="s">
        <v>3449</v>
      </c>
      <c r="C384" s="81" t="s">
        <v>3624</v>
      </c>
      <c r="D384" s="92">
        <v>15749</v>
      </c>
      <c r="E384" s="81" t="s">
        <v>3450</v>
      </c>
      <c r="F384" s="92" t="s">
        <v>3263</v>
      </c>
      <c r="G384" s="81" t="s">
        <v>187</v>
      </c>
      <c r="H384" s="81" t="s">
        <v>3451</v>
      </c>
      <c r="I384" s="81"/>
      <c r="J384" s="94" t="s">
        <v>3684</v>
      </c>
      <c r="K384" s="81" t="s">
        <v>3246</v>
      </c>
      <c r="L384" s="81" t="s">
        <v>47</v>
      </c>
      <c r="M384" s="81">
        <v>18343</v>
      </c>
      <c r="N384" s="93" t="s">
        <v>191</v>
      </c>
    </row>
    <row r="385" spans="1:14" x14ac:dyDescent="0.3">
      <c r="A385" s="91">
        <v>117435</v>
      </c>
      <c r="B385" s="81" t="s">
        <v>1451</v>
      </c>
      <c r="C385" s="81" t="s">
        <v>3619</v>
      </c>
      <c r="D385" s="92">
        <v>12063</v>
      </c>
      <c r="E385" s="81" t="s">
        <v>2919</v>
      </c>
      <c r="F385" s="92" t="s">
        <v>1452</v>
      </c>
      <c r="G385" s="81" t="s">
        <v>112</v>
      </c>
      <c r="H385" s="81" t="s">
        <v>1453</v>
      </c>
      <c r="I385" s="94" t="s">
        <v>1455</v>
      </c>
      <c r="J385" s="94" t="s">
        <v>1454</v>
      </c>
      <c r="K385" s="81" t="s">
        <v>3246</v>
      </c>
      <c r="L385" s="81" t="s">
        <v>93</v>
      </c>
      <c r="M385" s="81">
        <v>24882</v>
      </c>
      <c r="N385" s="93" t="s">
        <v>1456</v>
      </c>
    </row>
    <row r="386" spans="1:14" x14ac:dyDescent="0.3">
      <c r="A386" s="91">
        <v>125952</v>
      </c>
      <c r="B386" s="81" t="s">
        <v>1457</v>
      </c>
      <c r="C386" s="81" t="s">
        <v>3683</v>
      </c>
      <c r="D386" s="92">
        <v>10451</v>
      </c>
      <c r="E386" s="81" t="s">
        <v>3685</v>
      </c>
      <c r="F386" s="92" t="s">
        <v>1458</v>
      </c>
      <c r="G386" s="81" t="s">
        <v>80</v>
      </c>
      <c r="H386" s="81" t="s">
        <v>1459</v>
      </c>
      <c r="I386" s="81" t="s">
        <v>1461</v>
      </c>
      <c r="J386" s="94" t="s">
        <v>1460</v>
      </c>
      <c r="K386" s="81" t="s">
        <v>3246</v>
      </c>
      <c r="L386" s="81" t="s">
        <v>47</v>
      </c>
      <c r="M386" s="81">
        <v>26353</v>
      </c>
      <c r="N386" s="93" t="s">
        <v>81</v>
      </c>
    </row>
    <row r="387" spans="1:14" x14ac:dyDescent="0.3">
      <c r="A387" s="91">
        <v>161634</v>
      </c>
      <c r="B387" s="81" t="s">
        <v>1462</v>
      </c>
      <c r="C387" s="81" t="s">
        <v>3631</v>
      </c>
      <c r="D387" s="92">
        <v>10447</v>
      </c>
      <c r="E387" s="81" t="s">
        <v>2920</v>
      </c>
      <c r="F387" s="92" t="s">
        <v>1463</v>
      </c>
      <c r="G387" s="81" t="s">
        <v>260</v>
      </c>
      <c r="H387" s="81" t="s">
        <v>1464</v>
      </c>
      <c r="I387" s="81" t="s">
        <v>1465</v>
      </c>
      <c r="J387" s="94"/>
      <c r="K387" s="81" t="s">
        <v>3246</v>
      </c>
      <c r="L387" s="81" t="s">
        <v>47</v>
      </c>
      <c r="M387" s="81">
        <v>17635</v>
      </c>
      <c r="N387" s="93" t="s">
        <v>81</v>
      </c>
    </row>
    <row r="388" spans="1:14" x14ac:dyDescent="0.3">
      <c r="A388" s="91">
        <v>181457</v>
      </c>
      <c r="B388" s="81" t="s">
        <v>1467</v>
      </c>
      <c r="C388" s="81" t="s">
        <v>3632</v>
      </c>
      <c r="D388" s="92">
        <v>10455</v>
      </c>
      <c r="E388" s="81" t="s">
        <v>2921</v>
      </c>
      <c r="F388" s="92" t="s">
        <v>1468</v>
      </c>
      <c r="G388" s="81" t="s">
        <v>260</v>
      </c>
      <c r="H388" s="81" t="s">
        <v>1469</v>
      </c>
      <c r="I388" s="81"/>
      <c r="J388" s="94" t="s">
        <v>1470</v>
      </c>
      <c r="K388" s="81" t="s">
        <v>3246</v>
      </c>
      <c r="L388" s="81" t="s">
        <v>47</v>
      </c>
      <c r="M388" s="81">
        <v>27917</v>
      </c>
      <c r="N388" s="93" t="s">
        <v>160</v>
      </c>
    </row>
    <row r="389" spans="1:14" x14ac:dyDescent="0.3">
      <c r="A389" s="91">
        <v>161645</v>
      </c>
      <c r="B389" s="81" t="s">
        <v>1471</v>
      </c>
      <c r="C389" s="81" t="s">
        <v>3631</v>
      </c>
      <c r="D389" s="92">
        <v>10447</v>
      </c>
      <c r="E389" s="81" t="s">
        <v>3686</v>
      </c>
      <c r="F389" s="92" t="s">
        <v>1472</v>
      </c>
      <c r="G389" s="81" t="s">
        <v>260</v>
      </c>
      <c r="H389" s="81" t="s">
        <v>1473</v>
      </c>
      <c r="I389" s="81"/>
      <c r="J389" s="94" t="s">
        <v>1474</v>
      </c>
      <c r="K389" s="81" t="s">
        <v>3246</v>
      </c>
      <c r="L389" s="81" t="s">
        <v>47</v>
      </c>
      <c r="M389" s="81">
        <v>27367</v>
      </c>
      <c r="N389" s="93" t="s">
        <v>1475</v>
      </c>
    </row>
    <row r="390" spans="1:14" x14ac:dyDescent="0.3">
      <c r="A390" s="91">
        <v>385952</v>
      </c>
      <c r="B390" s="81" t="s">
        <v>1476</v>
      </c>
      <c r="C390" s="81" t="s">
        <v>3612</v>
      </c>
      <c r="D390" s="92">
        <v>13482</v>
      </c>
      <c r="E390" s="81" t="s">
        <v>2922</v>
      </c>
      <c r="F390" s="92" t="s">
        <v>1477</v>
      </c>
      <c r="G390" s="81" t="s">
        <v>66</v>
      </c>
      <c r="H390" s="81" t="s">
        <v>1478</v>
      </c>
      <c r="I390" s="81"/>
      <c r="J390" s="94">
        <v>610748445</v>
      </c>
      <c r="K390" s="81" t="s">
        <v>3246</v>
      </c>
      <c r="L390" s="81" t="s">
        <v>93</v>
      </c>
      <c r="M390" s="81">
        <v>23891</v>
      </c>
      <c r="N390" s="93" t="s">
        <v>47</v>
      </c>
    </row>
    <row r="391" spans="1:14" x14ac:dyDescent="0.3">
      <c r="A391" s="91">
        <v>166962</v>
      </c>
      <c r="B391" s="81" t="s">
        <v>1479</v>
      </c>
      <c r="C391" s="81" t="s">
        <v>3620</v>
      </c>
      <c r="D391" s="92">
        <v>10510</v>
      </c>
      <c r="E391" s="81" t="s">
        <v>2923</v>
      </c>
      <c r="F391" s="92" t="s">
        <v>1314</v>
      </c>
      <c r="G391" s="81" t="s">
        <v>222</v>
      </c>
      <c r="H391" s="81" t="s">
        <v>1480</v>
      </c>
      <c r="I391" s="94" t="s">
        <v>1482</v>
      </c>
      <c r="J391" s="94" t="s">
        <v>1481</v>
      </c>
      <c r="K391" s="81" t="s">
        <v>3246</v>
      </c>
      <c r="L391" s="81" t="s">
        <v>47</v>
      </c>
      <c r="M391" s="81">
        <v>20795</v>
      </c>
      <c r="N391" s="93" t="s">
        <v>166</v>
      </c>
    </row>
    <row r="392" spans="1:14" x14ac:dyDescent="0.3">
      <c r="A392" s="91">
        <v>102692</v>
      </c>
      <c r="B392" s="81" t="s">
        <v>1483</v>
      </c>
      <c r="C392" s="81" t="s">
        <v>3649</v>
      </c>
      <c r="D392" s="92">
        <v>10522</v>
      </c>
      <c r="E392" s="81" t="s">
        <v>2924</v>
      </c>
      <c r="F392" s="92" t="s">
        <v>1484</v>
      </c>
      <c r="G392" s="81" t="s">
        <v>222</v>
      </c>
      <c r="H392" s="81" t="s">
        <v>1485</v>
      </c>
      <c r="I392" s="94" t="s">
        <v>1487</v>
      </c>
      <c r="J392" s="94" t="s">
        <v>1486</v>
      </c>
      <c r="K392" s="81" t="s">
        <v>3246</v>
      </c>
      <c r="L392" s="81" t="s">
        <v>47</v>
      </c>
      <c r="M392" s="81">
        <v>26799</v>
      </c>
      <c r="N392" s="93" t="s">
        <v>1488</v>
      </c>
    </row>
    <row r="393" spans="1:14" x14ac:dyDescent="0.3">
      <c r="A393" s="91">
        <v>174054</v>
      </c>
      <c r="B393" s="81" t="s">
        <v>1489</v>
      </c>
      <c r="C393" s="81" t="s">
        <v>3649</v>
      </c>
      <c r="D393" s="92">
        <v>10522</v>
      </c>
      <c r="E393" s="81" t="s">
        <v>2925</v>
      </c>
      <c r="F393" s="92" t="s">
        <v>1490</v>
      </c>
      <c r="G393" s="81" t="s">
        <v>222</v>
      </c>
      <c r="H393" s="81" t="s">
        <v>1491</v>
      </c>
      <c r="I393" s="81" t="s">
        <v>1493</v>
      </c>
      <c r="J393" s="94" t="s">
        <v>1492</v>
      </c>
      <c r="K393" s="81" t="s">
        <v>3246</v>
      </c>
      <c r="L393" s="81" t="s">
        <v>47</v>
      </c>
      <c r="M393" s="81">
        <v>26049</v>
      </c>
      <c r="N393" s="93" t="s">
        <v>888</v>
      </c>
    </row>
    <row r="394" spans="1:14" x14ac:dyDescent="0.3">
      <c r="A394" s="91">
        <v>124746</v>
      </c>
      <c r="B394" s="81" t="s">
        <v>1494</v>
      </c>
      <c r="C394" s="81" t="s">
        <v>3620</v>
      </c>
      <c r="D394" s="92">
        <v>10510</v>
      </c>
      <c r="E394" s="81" t="s">
        <v>2926</v>
      </c>
      <c r="F394" s="92" t="s">
        <v>1495</v>
      </c>
      <c r="G394" s="81" t="s">
        <v>222</v>
      </c>
      <c r="H394" s="81" t="s">
        <v>1496</v>
      </c>
      <c r="I394" s="94"/>
      <c r="J394" s="94" t="s">
        <v>1497</v>
      </c>
      <c r="K394" s="81" t="s">
        <v>3246</v>
      </c>
      <c r="L394" s="81" t="s">
        <v>47</v>
      </c>
      <c r="M394" s="81">
        <v>20481</v>
      </c>
      <c r="N394" s="93" t="s">
        <v>699</v>
      </c>
    </row>
    <row r="395" spans="1:14" x14ac:dyDescent="0.3">
      <c r="A395" s="91">
        <v>202861</v>
      </c>
      <c r="B395" s="81" t="s">
        <v>1498</v>
      </c>
      <c r="C395" s="81" t="s">
        <v>3612</v>
      </c>
      <c r="D395" s="92">
        <v>13482</v>
      </c>
      <c r="E395" s="81" t="s">
        <v>2927</v>
      </c>
      <c r="F395" s="92" t="s">
        <v>1499</v>
      </c>
      <c r="G395" s="81" t="s">
        <v>66</v>
      </c>
      <c r="H395" s="81" t="s">
        <v>1500</v>
      </c>
      <c r="I395" s="94" t="s">
        <v>1502</v>
      </c>
      <c r="J395" s="94" t="s">
        <v>1501</v>
      </c>
      <c r="K395" s="81" t="s">
        <v>3246</v>
      </c>
      <c r="L395" s="81" t="s">
        <v>47</v>
      </c>
      <c r="M395" s="81">
        <v>26072</v>
      </c>
      <c r="N395" s="93" t="s">
        <v>81</v>
      </c>
    </row>
    <row r="396" spans="1:14" x14ac:dyDescent="0.3">
      <c r="A396" s="91">
        <v>181305</v>
      </c>
      <c r="B396" s="81" t="s">
        <v>1503</v>
      </c>
      <c r="C396" s="81" t="s">
        <v>3683</v>
      </c>
      <c r="D396" s="92">
        <v>10451</v>
      </c>
      <c r="E396" s="81" t="s">
        <v>2928</v>
      </c>
      <c r="F396" s="92" t="s">
        <v>1504</v>
      </c>
      <c r="G396" s="81" t="s">
        <v>112</v>
      </c>
      <c r="H396" s="81" t="s">
        <v>1505</v>
      </c>
      <c r="I396" s="94" t="s">
        <v>1507</v>
      </c>
      <c r="J396" s="94" t="s">
        <v>1506</v>
      </c>
      <c r="K396" s="81" t="s">
        <v>3246</v>
      </c>
      <c r="L396" s="81" t="s">
        <v>47</v>
      </c>
      <c r="M396" s="81">
        <v>26349</v>
      </c>
      <c r="N396" s="93" t="s">
        <v>472</v>
      </c>
    </row>
    <row r="397" spans="1:14" x14ac:dyDescent="0.3">
      <c r="A397" s="91">
        <v>389405</v>
      </c>
      <c r="B397" s="81" t="s">
        <v>3452</v>
      </c>
      <c r="C397" s="81" t="s">
        <v>3617</v>
      </c>
      <c r="D397" s="92">
        <v>11216</v>
      </c>
      <c r="E397" s="81" t="s">
        <v>3453</v>
      </c>
      <c r="F397" s="92" t="s">
        <v>3454</v>
      </c>
      <c r="G397" s="81" t="s">
        <v>112</v>
      </c>
      <c r="H397" s="81" t="s">
        <v>3455</v>
      </c>
      <c r="I397" s="81" t="s">
        <v>3687</v>
      </c>
      <c r="J397" s="94" t="s">
        <v>3456</v>
      </c>
      <c r="K397" s="81" t="s">
        <v>3246</v>
      </c>
      <c r="L397" s="81" t="s">
        <v>47</v>
      </c>
      <c r="M397" s="81">
        <v>27589</v>
      </c>
      <c r="N397" s="93" t="s">
        <v>1511</v>
      </c>
    </row>
    <row r="398" spans="1:14" x14ac:dyDescent="0.3">
      <c r="A398" s="91">
        <v>385497</v>
      </c>
      <c r="B398" s="81" t="s">
        <v>1508</v>
      </c>
      <c r="C398" s="81" t="s">
        <v>3632</v>
      </c>
      <c r="D398" s="92">
        <v>10455</v>
      </c>
      <c r="E398" s="81" t="s">
        <v>2929</v>
      </c>
      <c r="F398" s="92" t="s">
        <v>1509</v>
      </c>
      <c r="G398" s="81" t="s">
        <v>260</v>
      </c>
      <c r="H398" s="81" t="s">
        <v>1510</v>
      </c>
      <c r="I398" s="81"/>
      <c r="J398" s="94"/>
      <c r="K398" s="81" t="s">
        <v>3246</v>
      </c>
      <c r="L398" s="81" t="s">
        <v>47</v>
      </c>
      <c r="M398" s="81">
        <v>21994</v>
      </c>
      <c r="N398" s="82" t="s">
        <v>1511</v>
      </c>
    </row>
    <row r="399" spans="1:14" x14ac:dyDescent="0.3">
      <c r="A399" s="91">
        <v>389398</v>
      </c>
      <c r="B399" s="81" t="s">
        <v>3457</v>
      </c>
      <c r="C399" s="81" t="s">
        <v>3630</v>
      </c>
      <c r="D399" s="92">
        <v>16014</v>
      </c>
      <c r="E399" s="81" t="s">
        <v>3458</v>
      </c>
      <c r="F399" s="92" t="s">
        <v>3459</v>
      </c>
      <c r="G399" s="81" t="s">
        <v>243</v>
      </c>
      <c r="H399" s="81" t="s">
        <v>3460</v>
      </c>
      <c r="I399" s="94"/>
      <c r="J399" s="94">
        <v>653456155</v>
      </c>
      <c r="K399" s="81" t="s">
        <v>3246</v>
      </c>
      <c r="L399" s="81" t="s">
        <v>47</v>
      </c>
      <c r="M399" s="81">
        <v>29360</v>
      </c>
      <c r="N399" s="93" t="s">
        <v>3461</v>
      </c>
    </row>
    <row r="400" spans="1:14" x14ac:dyDescent="0.3">
      <c r="A400" s="91">
        <v>222105</v>
      </c>
      <c r="B400" s="81" t="s">
        <v>1512</v>
      </c>
      <c r="C400" s="81" t="s">
        <v>3612</v>
      </c>
      <c r="D400" s="92">
        <v>13482</v>
      </c>
      <c r="E400" s="81" t="s">
        <v>2930</v>
      </c>
      <c r="F400" s="92" t="s">
        <v>1513</v>
      </c>
      <c r="G400" s="81" t="s">
        <v>66</v>
      </c>
      <c r="H400" s="81" t="s">
        <v>1514</v>
      </c>
      <c r="I400" s="94"/>
      <c r="J400" s="94">
        <v>613890009</v>
      </c>
      <c r="K400" s="81" t="s">
        <v>3246</v>
      </c>
      <c r="L400" s="81" t="s">
        <v>47</v>
      </c>
      <c r="M400" s="81">
        <v>22679</v>
      </c>
      <c r="N400" s="93" t="s">
        <v>242</v>
      </c>
    </row>
    <row r="401" spans="1:14" x14ac:dyDescent="0.3">
      <c r="A401" s="91">
        <v>246434</v>
      </c>
      <c r="B401" s="81" t="s">
        <v>1515</v>
      </c>
      <c r="C401" s="81" t="s">
        <v>3615</v>
      </c>
      <c r="D401" s="92">
        <v>10512</v>
      </c>
      <c r="E401" s="81" t="s">
        <v>2931</v>
      </c>
      <c r="F401" s="92" t="s">
        <v>1516</v>
      </c>
      <c r="G401" s="81" t="s">
        <v>340</v>
      </c>
      <c r="H401" s="81" t="s">
        <v>1517</v>
      </c>
      <c r="I401" s="94"/>
      <c r="J401" s="94" t="s">
        <v>1518</v>
      </c>
      <c r="K401" s="81" t="s">
        <v>3246</v>
      </c>
      <c r="L401" s="81" t="s">
        <v>47</v>
      </c>
      <c r="M401" s="81">
        <v>26269</v>
      </c>
      <c r="N401" s="93" t="s">
        <v>460</v>
      </c>
    </row>
    <row r="402" spans="1:14" x14ac:dyDescent="0.3">
      <c r="A402" s="91">
        <v>181711</v>
      </c>
      <c r="B402" s="81" t="s">
        <v>1519</v>
      </c>
      <c r="C402" s="81" t="s">
        <v>3610</v>
      </c>
      <c r="D402" s="92">
        <v>12816</v>
      </c>
      <c r="E402" s="81" t="s">
        <v>2932</v>
      </c>
      <c r="F402" s="92" t="s">
        <v>1520</v>
      </c>
      <c r="G402" s="81" t="s">
        <v>52</v>
      </c>
      <c r="H402" s="81" t="s">
        <v>1160</v>
      </c>
      <c r="I402" s="81" t="s">
        <v>1521</v>
      </c>
      <c r="J402" s="94"/>
      <c r="K402" s="81" t="s">
        <v>3246</v>
      </c>
      <c r="L402" s="81" t="s">
        <v>47</v>
      </c>
      <c r="M402" s="81">
        <v>17764</v>
      </c>
      <c r="N402" s="93" t="s">
        <v>88</v>
      </c>
    </row>
    <row r="403" spans="1:14" x14ac:dyDescent="0.3">
      <c r="A403" s="91">
        <v>157643</v>
      </c>
      <c r="B403" s="81" t="s">
        <v>1522</v>
      </c>
      <c r="C403" s="81" t="s">
        <v>3620</v>
      </c>
      <c r="D403" s="92">
        <v>10510</v>
      </c>
      <c r="E403" s="81" t="s">
        <v>2933</v>
      </c>
      <c r="F403" s="92" t="s">
        <v>1523</v>
      </c>
      <c r="G403" s="81" t="s">
        <v>222</v>
      </c>
      <c r="H403" s="81" t="s">
        <v>1524</v>
      </c>
      <c r="I403" s="94" t="s">
        <v>1525</v>
      </c>
      <c r="J403" s="94"/>
      <c r="K403" s="81" t="s">
        <v>3246</v>
      </c>
      <c r="L403" s="81" t="s">
        <v>47</v>
      </c>
      <c r="M403" s="81">
        <v>23156</v>
      </c>
      <c r="N403" s="93" t="s">
        <v>1526</v>
      </c>
    </row>
    <row r="404" spans="1:14" x14ac:dyDescent="0.3">
      <c r="A404" s="91">
        <v>237496</v>
      </c>
      <c r="B404" s="81" t="s">
        <v>1527</v>
      </c>
      <c r="C404" s="81" t="s">
        <v>3649</v>
      </c>
      <c r="D404" s="92">
        <v>10522</v>
      </c>
      <c r="E404" s="81" t="s">
        <v>2934</v>
      </c>
      <c r="F404" s="92" t="s">
        <v>1528</v>
      </c>
      <c r="G404" s="81" t="s">
        <v>222</v>
      </c>
      <c r="H404" s="81" t="s">
        <v>1529</v>
      </c>
      <c r="I404" s="81"/>
      <c r="J404" s="94" t="s">
        <v>1530</v>
      </c>
      <c r="K404" s="81" t="s">
        <v>3246</v>
      </c>
      <c r="L404" s="81" t="s">
        <v>47</v>
      </c>
      <c r="M404" s="81">
        <v>20630</v>
      </c>
      <c r="N404" s="93" t="s">
        <v>191</v>
      </c>
    </row>
    <row r="405" spans="1:14" x14ac:dyDescent="0.3">
      <c r="A405" s="91">
        <v>222064</v>
      </c>
      <c r="B405" s="81" t="s">
        <v>1531</v>
      </c>
      <c r="C405" s="81" t="s">
        <v>3614</v>
      </c>
      <c r="D405" s="92">
        <v>10443</v>
      </c>
      <c r="E405" s="81" t="s">
        <v>2935</v>
      </c>
      <c r="F405" s="92" t="s">
        <v>1532</v>
      </c>
      <c r="G405" s="81" t="s">
        <v>742</v>
      </c>
      <c r="H405" s="81" t="s">
        <v>1533</v>
      </c>
      <c r="I405" s="94">
        <v>543569505</v>
      </c>
      <c r="J405" s="94">
        <v>653332437</v>
      </c>
      <c r="K405" s="81" t="s">
        <v>3246</v>
      </c>
      <c r="L405" s="81" t="s">
        <v>47</v>
      </c>
      <c r="M405" s="81">
        <v>17857</v>
      </c>
      <c r="N405" s="93" t="s">
        <v>1276</v>
      </c>
    </row>
    <row r="406" spans="1:14" x14ac:dyDescent="0.3">
      <c r="A406" s="91">
        <v>108287</v>
      </c>
      <c r="B406" s="81" t="s">
        <v>1534</v>
      </c>
      <c r="C406" s="81" t="s">
        <v>3615</v>
      </c>
      <c r="D406" s="92">
        <v>10512</v>
      </c>
      <c r="E406" s="81" t="s">
        <v>2936</v>
      </c>
      <c r="F406" s="92" t="s">
        <v>1535</v>
      </c>
      <c r="G406" s="81" t="s">
        <v>1536</v>
      </c>
      <c r="H406" s="81" t="s">
        <v>1537</v>
      </c>
      <c r="I406" s="81" t="s">
        <v>1538</v>
      </c>
      <c r="J406" s="94"/>
      <c r="K406" s="81" t="s">
        <v>3246</v>
      </c>
      <c r="L406" s="81" t="s">
        <v>47</v>
      </c>
      <c r="M406" s="81">
        <v>22101</v>
      </c>
      <c r="N406" s="93" t="s">
        <v>1539</v>
      </c>
    </row>
    <row r="407" spans="1:14" x14ac:dyDescent="0.3">
      <c r="A407" s="91">
        <v>172223</v>
      </c>
      <c r="B407" s="81" t="s">
        <v>3462</v>
      </c>
      <c r="C407" s="81" t="s">
        <v>3653</v>
      </c>
      <c r="D407" s="92">
        <v>10446</v>
      </c>
      <c r="E407" s="81" t="s">
        <v>3463</v>
      </c>
      <c r="F407" s="92" t="s">
        <v>3464</v>
      </c>
      <c r="G407" s="81" t="s">
        <v>85</v>
      </c>
      <c r="H407" s="81" t="s">
        <v>3465</v>
      </c>
      <c r="I407" s="81" t="s">
        <v>3688</v>
      </c>
      <c r="J407" s="94" t="s">
        <v>3466</v>
      </c>
      <c r="K407" s="81" t="s">
        <v>3244</v>
      </c>
      <c r="L407" s="81" t="s">
        <v>47</v>
      </c>
      <c r="M407" s="81">
        <v>25322</v>
      </c>
      <c r="N407" s="93" t="s">
        <v>166</v>
      </c>
    </row>
    <row r="408" spans="1:14" x14ac:dyDescent="0.3">
      <c r="A408" s="91">
        <v>108288</v>
      </c>
      <c r="B408" s="81" t="s">
        <v>1540</v>
      </c>
      <c r="C408" s="81" t="s">
        <v>3614</v>
      </c>
      <c r="D408" s="92">
        <v>10443</v>
      </c>
      <c r="E408" s="81" t="s">
        <v>2937</v>
      </c>
      <c r="F408" s="92" t="s">
        <v>1541</v>
      </c>
      <c r="G408" s="81" t="s">
        <v>85</v>
      </c>
      <c r="H408" s="81" t="s">
        <v>1542</v>
      </c>
      <c r="I408" s="94" t="s">
        <v>1543</v>
      </c>
      <c r="J408" s="94"/>
      <c r="K408" s="81" t="s">
        <v>3246</v>
      </c>
      <c r="L408" s="81" t="s">
        <v>47</v>
      </c>
      <c r="M408" s="81">
        <v>19272</v>
      </c>
      <c r="N408" s="93" t="s">
        <v>1544</v>
      </c>
    </row>
    <row r="409" spans="1:14" x14ac:dyDescent="0.3">
      <c r="A409" s="91">
        <v>224259</v>
      </c>
      <c r="B409" s="81" t="s">
        <v>1545</v>
      </c>
      <c r="C409" s="81" t="s">
        <v>3614</v>
      </c>
      <c r="D409" s="92">
        <v>10443</v>
      </c>
      <c r="E409" s="81" t="s">
        <v>3689</v>
      </c>
      <c r="F409" s="92" t="s">
        <v>1546</v>
      </c>
      <c r="G409" s="81" t="s">
        <v>85</v>
      </c>
      <c r="H409" s="81" t="s">
        <v>622</v>
      </c>
      <c r="I409" s="94" t="s">
        <v>1547</v>
      </c>
      <c r="J409" s="94"/>
      <c r="K409" s="81" t="s">
        <v>3246</v>
      </c>
      <c r="L409" s="81" t="s">
        <v>47</v>
      </c>
      <c r="M409" s="81">
        <v>34906</v>
      </c>
      <c r="N409" s="93" t="s">
        <v>160</v>
      </c>
    </row>
    <row r="410" spans="1:14" x14ac:dyDescent="0.3">
      <c r="A410" s="91">
        <v>385951</v>
      </c>
      <c r="B410" s="81" t="s">
        <v>1548</v>
      </c>
      <c r="C410" s="81" t="s">
        <v>3630</v>
      </c>
      <c r="D410" s="92">
        <v>16014</v>
      </c>
      <c r="E410" s="81" t="s">
        <v>2938</v>
      </c>
      <c r="F410" s="92" t="s">
        <v>1549</v>
      </c>
      <c r="G410" s="81" t="s">
        <v>243</v>
      </c>
      <c r="H410" s="81" t="s">
        <v>1550</v>
      </c>
      <c r="I410" s="81"/>
      <c r="J410" s="94" t="s">
        <v>3467</v>
      </c>
      <c r="K410" s="81" t="s">
        <v>3246</v>
      </c>
      <c r="L410" s="81" t="s">
        <v>47</v>
      </c>
      <c r="M410" s="81">
        <v>36254</v>
      </c>
      <c r="N410" s="93" t="s">
        <v>19</v>
      </c>
    </row>
    <row r="411" spans="1:14" x14ac:dyDescent="0.3">
      <c r="A411" s="91">
        <v>110674</v>
      </c>
      <c r="B411" s="81" t="s">
        <v>1551</v>
      </c>
      <c r="C411" s="81" t="s">
        <v>3247</v>
      </c>
      <c r="D411" s="92">
        <v>10459</v>
      </c>
      <c r="E411" s="81" t="s">
        <v>2939</v>
      </c>
      <c r="F411" s="92" t="s">
        <v>1552</v>
      </c>
      <c r="G411" s="81" t="s">
        <v>80</v>
      </c>
      <c r="H411" s="81" t="s">
        <v>1553</v>
      </c>
      <c r="I411" s="94" t="s">
        <v>1555</v>
      </c>
      <c r="J411" s="94" t="s">
        <v>1554</v>
      </c>
      <c r="K411" s="81" t="s">
        <v>3246</v>
      </c>
      <c r="L411" s="81" t="s">
        <v>47</v>
      </c>
      <c r="M411" s="81">
        <v>20580</v>
      </c>
      <c r="N411" s="93" t="s">
        <v>381</v>
      </c>
    </row>
    <row r="412" spans="1:14" x14ac:dyDescent="0.3">
      <c r="A412" s="91">
        <v>104832</v>
      </c>
      <c r="B412" s="81" t="s">
        <v>1556</v>
      </c>
      <c r="C412" s="81" t="s">
        <v>3247</v>
      </c>
      <c r="D412" s="92">
        <v>10459</v>
      </c>
      <c r="E412" s="81" t="s">
        <v>2940</v>
      </c>
      <c r="F412" s="92" t="s">
        <v>1557</v>
      </c>
      <c r="G412" s="81" t="s">
        <v>80</v>
      </c>
      <c r="H412" s="81" t="s">
        <v>1558</v>
      </c>
      <c r="I412" s="94" t="s">
        <v>1560</v>
      </c>
      <c r="J412" s="94" t="s">
        <v>1559</v>
      </c>
      <c r="K412" s="81" t="s">
        <v>3246</v>
      </c>
      <c r="L412" s="81" t="s">
        <v>47</v>
      </c>
      <c r="M412" s="81">
        <v>24545</v>
      </c>
      <c r="N412" s="93" t="s">
        <v>191</v>
      </c>
    </row>
    <row r="413" spans="1:14" x14ac:dyDescent="0.3">
      <c r="A413" s="91">
        <v>273263</v>
      </c>
      <c r="B413" s="81" t="s">
        <v>3468</v>
      </c>
      <c r="C413" s="81" t="s">
        <v>3615</v>
      </c>
      <c r="D413" s="92">
        <v>10512</v>
      </c>
      <c r="E413" s="81" t="s">
        <v>3469</v>
      </c>
      <c r="F413" s="92" t="s">
        <v>3470</v>
      </c>
      <c r="G413" s="81" t="s">
        <v>340</v>
      </c>
      <c r="H413" s="81" t="s">
        <v>3471</v>
      </c>
      <c r="I413" s="81"/>
      <c r="J413" s="94" t="s">
        <v>3690</v>
      </c>
      <c r="K413" s="81" t="s">
        <v>3244</v>
      </c>
      <c r="L413" s="81" t="s">
        <v>93</v>
      </c>
      <c r="M413" s="81">
        <v>21839</v>
      </c>
      <c r="N413" s="93" t="s">
        <v>94</v>
      </c>
    </row>
    <row r="414" spans="1:14" x14ac:dyDescent="0.3">
      <c r="A414" s="91">
        <v>108631</v>
      </c>
      <c r="B414" s="81" t="s">
        <v>1561</v>
      </c>
      <c r="C414" s="81" t="s">
        <v>3613</v>
      </c>
      <c r="D414" s="92">
        <v>10513</v>
      </c>
      <c r="E414" s="81" t="s">
        <v>2941</v>
      </c>
      <c r="F414" s="92" t="s">
        <v>1562</v>
      </c>
      <c r="G414" s="81" t="s">
        <v>222</v>
      </c>
      <c r="H414" s="81" t="s">
        <v>1563</v>
      </c>
      <c r="I414" s="94">
        <v>543451329</v>
      </c>
      <c r="J414" s="94"/>
      <c r="K414" s="81" t="s">
        <v>3246</v>
      </c>
      <c r="L414" s="81" t="s">
        <v>47</v>
      </c>
      <c r="M414" s="81">
        <v>18446</v>
      </c>
      <c r="N414" s="93" t="s">
        <v>100</v>
      </c>
    </row>
    <row r="415" spans="1:14" x14ac:dyDescent="0.3">
      <c r="A415" s="91">
        <v>230136</v>
      </c>
      <c r="B415" s="81" t="s">
        <v>3472</v>
      </c>
      <c r="C415" s="81" t="s">
        <v>3632</v>
      </c>
      <c r="D415" s="92">
        <v>10455</v>
      </c>
      <c r="E415" s="81" t="s">
        <v>3473</v>
      </c>
      <c r="F415" s="92" t="s">
        <v>1509</v>
      </c>
      <c r="G415" s="81" t="s">
        <v>260</v>
      </c>
      <c r="H415" s="81" t="s">
        <v>3474</v>
      </c>
      <c r="I415" s="94" t="s">
        <v>3691</v>
      </c>
      <c r="J415" s="94">
        <v>617441766</v>
      </c>
      <c r="K415" s="81" t="s">
        <v>3246</v>
      </c>
      <c r="L415" s="81" t="s">
        <v>47</v>
      </c>
      <c r="M415" s="81">
        <v>25307</v>
      </c>
      <c r="N415" s="93" t="s">
        <v>25</v>
      </c>
    </row>
    <row r="416" spans="1:14" x14ac:dyDescent="0.3">
      <c r="A416" s="91">
        <v>237185</v>
      </c>
      <c r="B416" s="81" t="s">
        <v>3475</v>
      </c>
      <c r="C416" s="81" t="s">
        <v>3612</v>
      </c>
      <c r="D416" s="92">
        <v>13482</v>
      </c>
      <c r="E416" s="81" t="s">
        <v>3476</v>
      </c>
      <c r="F416" s="92" t="s">
        <v>3477</v>
      </c>
      <c r="G416" s="81" t="s">
        <v>44</v>
      </c>
      <c r="H416" s="81" t="s">
        <v>3478</v>
      </c>
      <c r="I416" s="81" t="s">
        <v>3692</v>
      </c>
      <c r="J416" s="94">
        <v>620442869</v>
      </c>
      <c r="K416" s="81" t="s">
        <v>3246</v>
      </c>
      <c r="L416" s="81" t="s">
        <v>47</v>
      </c>
      <c r="M416" s="81">
        <v>26574</v>
      </c>
      <c r="N416" s="93" t="s">
        <v>1276</v>
      </c>
    </row>
    <row r="417" spans="1:14" x14ac:dyDescent="0.3">
      <c r="A417" s="91">
        <v>219488</v>
      </c>
      <c r="B417" s="81" t="s">
        <v>1565</v>
      </c>
      <c r="C417" s="81" t="s">
        <v>3612</v>
      </c>
      <c r="D417" s="92">
        <v>13482</v>
      </c>
      <c r="E417" s="81" t="s">
        <v>2942</v>
      </c>
      <c r="F417" s="92" t="s">
        <v>1566</v>
      </c>
      <c r="G417" s="81" t="s">
        <v>282</v>
      </c>
      <c r="H417" s="81" t="s">
        <v>1567</v>
      </c>
      <c r="I417" s="94" t="s">
        <v>1569</v>
      </c>
      <c r="J417" s="94" t="s">
        <v>1568</v>
      </c>
      <c r="K417" s="81" t="s">
        <v>3246</v>
      </c>
      <c r="L417" s="81" t="s">
        <v>47</v>
      </c>
      <c r="M417" s="81">
        <v>22575</v>
      </c>
      <c r="N417" s="93" t="s">
        <v>166</v>
      </c>
    </row>
    <row r="418" spans="1:14" x14ac:dyDescent="0.3">
      <c r="A418" s="91">
        <v>178510</v>
      </c>
      <c r="B418" s="81" t="s">
        <v>1570</v>
      </c>
      <c r="C418" s="81" t="s">
        <v>3633</v>
      </c>
      <c r="D418" s="92">
        <v>10521</v>
      </c>
      <c r="E418" s="81" t="s">
        <v>2943</v>
      </c>
      <c r="F418" s="92" t="s">
        <v>1571</v>
      </c>
      <c r="G418" s="81" t="s">
        <v>226</v>
      </c>
      <c r="H418" s="81" t="s">
        <v>1572</v>
      </c>
      <c r="I418" s="81"/>
      <c r="J418" s="94" t="s">
        <v>1573</v>
      </c>
      <c r="K418" s="81" t="s">
        <v>3246</v>
      </c>
      <c r="L418" s="81" t="s">
        <v>47</v>
      </c>
      <c r="M418" s="81">
        <v>26040</v>
      </c>
      <c r="N418" s="93" t="s">
        <v>1574</v>
      </c>
    </row>
    <row r="419" spans="1:14" x14ac:dyDescent="0.3">
      <c r="A419" s="91">
        <v>223474</v>
      </c>
      <c r="B419" s="81" t="s">
        <v>1575</v>
      </c>
      <c r="C419" s="81" t="s">
        <v>3611</v>
      </c>
      <c r="D419" s="92">
        <v>11985</v>
      </c>
      <c r="E419" s="81" t="s">
        <v>3693</v>
      </c>
      <c r="F419" s="92" t="s">
        <v>1576</v>
      </c>
      <c r="G419" s="81" t="s">
        <v>58</v>
      </c>
      <c r="H419" s="81" t="s">
        <v>1577</v>
      </c>
      <c r="I419" s="81" t="s">
        <v>1579</v>
      </c>
      <c r="J419" s="94" t="s">
        <v>1578</v>
      </c>
      <c r="K419" s="81" t="s">
        <v>3246</v>
      </c>
      <c r="L419" s="81" t="s">
        <v>47</v>
      </c>
      <c r="M419" s="81">
        <v>20246</v>
      </c>
      <c r="N419" s="93" t="s">
        <v>94</v>
      </c>
    </row>
    <row r="420" spans="1:14" x14ac:dyDescent="0.3">
      <c r="A420" s="91">
        <v>389390</v>
      </c>
      <c r="B420" s="81" t="s">
        <v>3479</v>
      </c>
      <c r="C420" s="81" t="s">
        <v>3268</v>
      </c>
      <c r="D420" s="92">
        <v>10438</v>
      </c>
      <c r="E420" s="81" t="s">
        <v>3480</v>
      </c>
      <c r="F420" s="92" t="s">
        <v>3481</v>
      </c>
      <c r="G420" s="81" t="s">
        <v>226</v>
      </c>
      <c r="H420" s="81" t="s">
        <v>3482</v>
      </c>
      <c r="I420" s="94"/>
      <c r="J420" s="94">
        <v>611413877</v>
      </c>
      <c r="K420" s="81" t="s">
        <v>3246</v>
      </c>
      <c r="L420" s="81" t="s">
        <v>47</v>
      </c>
      <c r="M420" s="81">
        <v>20302</v>
      </c>
      <c r="N420" s="93" t="s">
        <v>70</v>
      </c>
    </row>
    <row r="421" spans="1:14" x14ac:dyDescent="0.3">
      <c r="A421" s="91">
        <v>107899</v>
      </c>
      <c r="B421" s="81" t="s">
        <v>1580</v>
      </c>
      <c r="C421" s="81" t="s">
        <v>3299</v>
      </c>
      <c r="D421" s="92">
        <v>10435</v>
      </c>
      <c r="E421" s="81" t="s">
        <v>2944</v>
      </c>
      <c r="F421" s="92" t="s">
        <v>1581</v>
      </c>
      <c r="G421" s="81" t="s">
        <v>334</v>
      </c>
      <c r="H421" s="81" t="s">
        <v>1582</v>
      </c>
      <c r="I421" s="81" t="s">
        <v>1584</v>
      </c>
      <c r="J421" s="94" t="s">
        <v>1583</v>
      </c>
      <c r="K421" s="81" t="s">
        <v>3246</v>
      </c>
      <c r="L421" s="81" t="s">
        <v>47</v>
      </c>
      <c r="M421" s="81">
        <v>20372</v>
      </c>
      <c r="N421" s="93" t="s">
        <v>1585</v>
      </c>
    </row>
    <row r="422" spans="1:14" x14ac:dyDescent="0.3">
      <c r="A422" s="91">
        <v>200852</v>
      </c>
      <c r="B422" s="81" t="s">
        <v>1586</v>
      </c>
      <c r="C422" s="81" t="s">
        <v>3608</v>
      </c>
      <c r="D422" s="92">
        <v>10519</v>
      </c>
      <c r="E422" s="81" t="s">
        <v>2945</v>
      </c>
      <c r="F422" s="92" t="s">
        <v>1587</v>
      </c>
      <c r="G422" s="81" t="s">
        <v>187</v>
      </c>
      <c r="H422" s="81" t="s">
        <v>1588</v>
      </c>
      <c r="I422" s="81" t="s">
        <v>1589</v>
      </c>
      <c r="J422" s="94"/>
      <c r="K422" s="81" t="s">
        <v>3246</v>
      </c>
      <c r="L422" s="81" t="s">
        <v>47</v>
      </c>
      <c r="M422" s="81">
        <v>22848</v>
      </c>
      <c r="N422" s="93" t="s">
        <v>128</v>
      </c>
    </row>
    <row r="423" spans="1:14" x14ac:dyDescent="0.3">
      <c r="A423" s="91">
        <v>388249</v>
      </c>
      <c r="B423" s="81" t="s">
        <v>2946</v>
      </c>
      <c r="C423" s="81" t="s">
        <v>3615</v>
      </c>
      <c r="D423" s="92">
        <v>10512</v>
      </c>
      <c r="E423" s="81" t="s">
        <v>3694</v>
      </c>
      <c r="F423" s="92" t="s">
        <v>2947</v>
      </c>
      <c r="G423" s="81" t="s">
        <v>340</v>
      </c>
      <c r="H423" s="81" t="s">
        <v>2948</v>
      </c>
      <c r="I423" s="94"/>
      <c r="J423" s="94">
        <v>624298504</v>
      </c>
      <c r="K423" s="81" t="s">
        <v>3246</v>
      </c>
      <c r="L423" s="81" t="s">
        <v>47</v>
      </c>
      <c r="M423" s="81">
        <v>29395</v>
      </c>
      <c r="N423" s="93" t="s">
        <v>19</v>
      </c>
    </row>
    <row r="424" spans="1:14" x14ac:dyDescent="0.3">
      <c r="A424" s="91">
        <v>276652</v>
      </c>
      <c r="B424" s="81" t="s">
        <v>1590</v>
      </c>
      <c r="C424" s="81" t="s">
        <v>3613</v>
      </c>
      <c r="D424" s="92">
        <v>10513</v>
      </c>
      <c r="E424" s="81" t="s">
        <v>2949</v>
      </c>
      <c r="F424" s="92" t="s">
        <v>1591</v>
      </c>
      <c r="G424" s="81" t="s">
        <v>222</v>
      </c>
      <c r="H424" s="81" t="s">
        <v>2950</v>
      </c>
      <c r="I424" s="81"/>
      <c r="J424" s="94">
        <v>637288033</v>
      </c>
      <c r="K424" s="81" t="s">
        <v>3246</v>
      </c>
      <c r="L424" s="81" t="s">
        <v>47</v>
      </c>
      <c r="M424" s="81">
        <v>19980</v>
      </c>
      <c r="N424" s="93" t="s">
        <v>219</v>
      </c>
    </row>
    <row r="425" spans="1:14" x14ac:dyDescent="0.3">
      <c r="A425" s="91">
        <v>137563</v>
      </c>
      <c r="B425" s="81" t="s">
        <v>1592</v>
      </c>
      <c r="C425" s="81" t="s">
        <v>185</v>
      </c>
      <c r="D425" s="92">
        <v>10576</v>
      </c>
      <c r="E425" s="81" t="s">
        <v>2951</v>
      </c>
      <c r="F425" s="92" t="s">
        <v>1593</v>
      </c>
      <c r="G425" s="81" t="s">
        <v>298</v>
      </c>
      <c r="H425" s="81" t="s">
        <v>1594</v>
      </c>
      <c r="I425" s="94" t="s">
        <v>1596</v>
      </c>
      <c r="J425" s="94" t="s">
        <v>1595</v>
      </c>
      <c r="K425" s="81" t="s">
        <v>3246</v>
      </c>
      <c r="L425" s="81" t="s">
        <v>47</v>
      </c>
      <c r="M425" s="81">
        <v>19247</v>
      </c>
      <c r="N425" s="93" t="s">
        <v>472</v>
      </c>
    </row>
    <row r="426" spans="1:14" x14ac:dyDescent="0.3">
      <c r="A426" s="91">
        <v>177997</v>
      </c>
      <c r="B426" s="81" t="s">
        <v>1597</v>
      </c>
      <c r="C426" s="81" t="s">
        <v>3620</v>
      </c>
      <c r="D426" s="92">
        <v>10510</v>
      </c>
      <c r="E426" s="81" t="s">
        <v>2952</v>
      </c>
      <c r="F426" s="92" t="s">
        <v>1598</v>
      </c>
      <c r="G426" s="81" t="s">
        <v>222</v>
      </c>
      <c r="H426" s="81"/>
      <c r="I426" s="81" t="s">
        <v>1600</v>
      </c>
      <c r="J426" s="94" t="s">
        <v>1599</v>
      </c>
      <c r="K426" s="81" t="s">
        <v>3246</v>
      </c>
      <c r="L426" s="81" t="s">
        <v>47</v>
      </c>
      <c r="M426" s="81">
        <v>18160</v>
      </c>
      <c r="N426" s="93" t="s">
        <v>460</v>
      </c>
    </row>
    <row r="427" spans="1:14" x14ac:dyDescent="0.3">
      <c r="A427" s="91">
        <v>388537</v>
      </c>
      <c r="B427" s="81" t="s">
        <v>3483</v>
      </c>
      <c r="C427" s="81" t="s">
        <v>3632</v>
      </c>
      <c r="D427" s="92">
        <v>10455</v>
      </c>
      <c r="E427" s="81" t="s">
        <v>3484</v>
      </c>
      <c r="F427" s="92" t="s">
        <v>3485</v>
      </c>
      <c r="G427" s="81" t="s">
        <v>260</v>
      </c>
      <c r="H427" s="81" t="s">
        <v>3486</v>
      </c>
      <c r="I427" s="94"/>
      <c r="J427" s="94">
        <v>621934859</v>
      </c>
      <c r="K427" s="81" t="s">
        <v>3246</v>
      </c>
      <c r="L427" s="81" t="s">
        <v>47</v>
      </c>
      <c r="M427" s="81">
        <v>22349</v>
      </c>
      <c r="N427" s="93" t="s">
        <v>3487</v>
      </c>
    </row>
    <row r="428" spans="1:14" x14ac:dyDescent="0.3">
      <c r="A428" s="91">
        <v>221234</v>
      </c>
      <c r="B428" s="81" t="s">
        <v>1601</v>
      </c>
      <c r="C428" s="81" t="s">
        <v>3629</v>
      </c>
      <c r="D428" s="92">
        <v>10439</v>
      </c>
      <c r="E428" s="81" t="s">
        <v>3695</v>
      </c>
      <c r="F428" s="92" t="s">
        <v>3696</v>
      </c>
      <c r="G428" s="81" t="s">
        <v>260</v>
      </c>
      <c r="H428" s="81" t="s">
        <v>3488</v>
      </c>
      <c r="I428" s="81"/>
      <c r="J428" s="94" t="s">
        <v>3697</v>
      </c>
      <c r="K428" s="81" t="s">
        <v>3246</v>
      </c>
      <c r="L428" s="81" t="s">
        <v>47</v>
      </c>
      <c r="M428" s="81">
        <v>31883</v>
      </c>
      <c r="N428" s="93" t="s">
        <v>230</v>
      </c>
    </row>
    <row r="429" spans="1:14" x14ac:dyDescent="0.3">
      <c r="A429" s="91">
        <v>387416</v>
      </c>
      <c r="B429" s="81" t="s">
        <v>2953</v>
      </c>
      <c r="C429" s="81" t="s">
        <v>3619</v>
      </c>
      <c r="D429" s="92">
        <v>12063</v>
      </c>
      <c r="E429" s="81" t="s">
        <v>2954</v>
      </c>
      <c r="F429" s="92" t="s">
        <v>2955</v>
      </c>
      <c r="G429" s="81" t="s">
        <v>112</v>
      </c>
      <c r="H429" s="81" t="s">
        <v>2956</v>
      </c>
      <c r="I429" s="81"/>
      <c r="J429" s="94"/>
      <c r="K429" s="81" t="s">
        <v>3246</v>
      </c>
      <c r="L429" s="81" t="s">
        <v>47</v>
      </c>
      <c r="M429" s="81">
        <v>36389</v>
      </c>
      <c r="N429" s="82" t="s">
        <v>94</v>
      </c>
    </row>
    <row r="430" spans="1:14" x14ac:dyDescent="0.3">
      <c r="A430" s="91">
        <v>236590</v>
      </c>
      <c r="B430" s="81" t="s">
        <v>1602</v>
      </c>
      <c r="C430" s="81" t="s">
        <v>3633</v>
      </c>
      <c r="D430" s="92">
        <v>10521</v>
      </c>
      <c r="E430" s="81" t="s">
        <v>2957</v>
      </c>
      <c r="F430" s="92" t="s">
        <v>1603</v>
      </c>
      <c r="G430" s="81" t="s">
        <v>222</v>
      </c>
      <c r="H430" s="81" t="s">
        <v>1604</v>
      </c>
      <c r="I430" s="81"/>
      <c r="J430" s="94" t="s">
        <v>1605</v>
      </c>
      <c r="K430" s="81" t="s">
        <v>3246</v>
      </c>
      <c r="L430" s="81" t="s">
        <v>47</v>
      </c>
      <c r="M430" s="81">
        <v>31166</v>
      </c>
      <c r="N430" s="93" t="s">
        <v>1075</v>
      </c>
    </row>
    <row r="431" spans="1:14" x14ac:dyDescent="0.3">
      <c r="A431" s="91">
        <v>151298</v>
      </c>
      <c r="B431" s="81" t="s">
        <v>1606</v>
      </c>
      <c r="C431" s="81" t="s">
        <v>3633</v>
      </c>
      <c r="D431" s="92">
        <v>10521</v>
      </c>
      <c r="E431" s="81" t="s">
        <v>2958</v>
      </c>
      <c r="F431" s="92" t="s">
        <v>1607</v>
      </c>
      <c r="G431" s="81" t="s">
        <v>1608</v>
      </c>
      <c r="H431" s="81" t="s">
        <v>1609</v>
      </c>
      <c r="I431" s="94"/>
      <c r="J431" s="94" t="s">
        <v>1610</v>
      </c>
      <c r="K431" s="81" t="s">
        <v>3246</v>
      </c>
      <c r="L431" s="81" t="s">
        <v>47</v>
      </c>
      <c r="M431" s="81">
        <v>19724</v>
      </c>
      <c r="N431" s="93" t="s">
        <v>381</v>
      </c>
    </row>
    <row r="432" spans="1:14" x14ac:dyDescent="0.3">
      <c r="A432" s="91">
        <v>111721</v>
      </c>
      <c r="B432" s="81" t="s">
        <v>1611</v>
      </c>
      <c r="C432" s="81" t="s">
        <v>3616</v>
      </c>
      <c r="D432" s="92">
        <v>10517</v>
      </c>
      <c r="E432" s="81" t="s">
        <v>2959</v>
      </c>
      <c r="F432" s="92" t="s">
        <v>1612</v>
      </c>
      <c r="G432" s="81" t="s">
        <v>187</v>
      </c>
      <c r="H432" s="81" t="s">
        <v>1613</v>
      </c>
      <c r="I432" s="81"/>
      <c r="J432" s="94">
        <v>646794947</v>
      </c>
      <c r="K432" s="81" t="s">
        <v>3246</v>
      </c>
      <c r="L432" s="81" t="s">
        <v>47</v>
      </c>
      <c r="M432" s="81">
        <v>24788</v>
      </c>
      <c r="N432" s="93" t="s">
        <v>244</v>
      </c>
    </row>
    <row r="433" spans="1:14" x14ac:dyDescent="0.3">
      <c r="A433" s="91">
        <v>108647</v>
      </c>
      <c r="B433" s="81" t="s">
        <v>1614</v>
      </c>
      <c r="C433" s="81" t="s">
        <v>3616</v>
      </c>
      <c r="D433" s="92">
        <v>10517</v>
      </c>
      <c r="E433" s="81" t="s">
        <v>2960</v>
      </c>
      <c r="F433" s="92" t="s">
        <v>1615</v>
      </c>
      <c r="G433" s="81" t="s">
        <v>187</v>
      </c>
      <c r="H433" s="81" t="s">
        <v>1616</v>
      </c>
      <c r="I433" s="94" t="s">
        <v>1617</v>
      </c>
      <c r="J433" s="94"/>
      <c r="K433" s="81" t="s">
        <v>3246</v>
      </c>
      <c r="L433" s="81" t="s">
        <v>47</v>
      </c>
      <c r="M433" s="81">
        <v>21497</v>
      </c>
      <c r="N433" s="93" t="s">
        <v>100</v>
      </c>
    </row>
    <row r="434" spans="1:14" x14ac:dyDescent="0.3">
      <c r="A434" s="91">
        <v>389017</v>
      </c>
      <c r="B434" s="81" t="s">
        <v>3489</v>
      </c>
      <c r="C434" s="81" t="s">
        <v>3617</v>
      </c>
      <c r="D434" s="92">
        <v>11216</v>
      </c>
      <c r="E434" s="81" t="s">
        <v>3490</v>
      </c>
      <c r="F434" s="92" t="s">
        <v>3491</v>
      </c>
      <c r="G434" s="81" t="s">
        <v>3492</v>
      </c>
      <c r="H434" s="81" t="s">
        <v>3493</v>
      </c>
      <c r="I434" s="94"/>
      <c r="J434" s="94" t="s">
        <v>3494</v>
      </c>
      <c r="K434" s="81" t="s">
        <v>3246</v>
      </c>
      <c r="L434" s="81" t="s">
        <v>47</v>
      </c>
      <c r="M434" s="81">
        <v>23371</v>
      </c>
      <c r="N434" s="93" t="s">
        <v>3495</v>
      </c>
    </row>
    <row r="435" spans="1:14" x14ac:dyDescent="0.3">
      <c r="A435" s="91">
        <v>214266</v>
      </c>
      <c r="B435" s="81" t="s">
        <v>1618</v>
      </c>
      <c r="C435" s="81" t="s">
        <v>3268</v>
      </c>
      <c r="D435" s="92">
        <v>10438</v>
      </c>
      <c r="E435" s="81" t="s">
        <v>2961</v>
      </c>
      <c r="F435" s="92" t="s">
        <v>1619</v>
      </c>
      <c r="G435" s="81" t="s">
        <v>1620</v>
      </c>
      <c r="H435" s="81" t="s">
        <v>1621</v>
      </c>
      <c r="I435" s="81" t="s">
        <v>1622</v>
      </c>
      <c r="J435" s="94"/>
      <c r="K435" s="81" t="s">
        <v>3246</v>
      </c>
      <c r="L435" s="81" t="s">
        <v>47</v>
      </c>
      <c r="M435" s="81">
        <v>16819</v>
      </c>
      <c r="N435" s="93" t="s">
        <v>1623</v>
      </c>
    </row>
    <row r="436" spans="1:14" x14ac:dyDescent="0.3">
      <c r="A436" s="91">
        <v>387647</v>
      </c>
      <c r="B436" s="81" t="s">
        <v>2962</v>
      </c>
      <c r="C436" s="81" t="s">
        <v>3614</v>
      </c>
      <c r="D436" s="92">
        <v>10443</v>
      </c>
      <c r="E436" s="81" t="s">
        <v>2963</v>
      </c>
      <c r="F436" s="92" t="s">
        <v>2964</v>
      </c>
      <c r="G436" s="81" t="s">
        <v>85</v>
      </c>
      <c r="H436" s="81" t="s">
        <v>2965</v>
      </c>
      <c r="I436" s="81"/>
      <c r="J436" s="94">
        <v>623194319</v>
      </c>
      <c r="K436" s="81" t="s">
        <v>3246</v>
      </c>
      <c r="L436" s="81" t="s">
        <v>47</v>
      </c>
      <c r="M436" s="81">
        <v>32754</v>
      </c>
      <c r="N436" s="93" t="s">
        <v>476</v>
      </c>
    </row>
    <row r="437" spans="1:14" x14ac:dyDescent="0.3">
      <c r="A437" s="91">
        <v>224615</v>
      </c>
      <c r="B437" s="81" t="s">
        <v>3496</v>
      </c>
      <c r="C437" s="81" t="s">
        <v>3617</v>
      </c>
      <c r="D437" s="92">
        <v>11216</v>
      </c>
      <c r="E437" s="81" t="s">
        <v>3497</v>
      </c>
      <c r="F437" s="92" t="s">
        <v>3498</v>
      </c>
      <c r="G437" s="81" t="s">
        <v>80</v>
      </c>
      <c r="H437" s="81" t="s">
        <v>3499</v>
      </c>
      <c r="I437" s="81"/>
      <c r="J437" s="94" t="s">
        <v>3698</v>
      </c>
      <c r="K437" s="81" t="s">
        <v>3246</v>
      </c>
      <c r="L437" s="81" t="s">
        <v>47</v>
      </c>
      <c r="M437" s="81">
        <v>21818</v>
      </c>
      <c r="N437" s="93" t="s">
        <v>191</v>
      </c>
    </row>
    <row r="438" spans="1:14" x14ac:dyDescent="0.3">
      <c r="A438" s="91">
        <v>385958</v>
      </c>
      <c r="B438" s="81" t="s">
        <v>1624</v>
      </c>
      <c r="C438" s="81" t="s">
        <v>3614</v>
      </c>
      <c r="D438" s="92">
        <v>10443</v>
      </c>
      <c r="E438" s="81" t="s">
        <v>2966</v>
      </c>
      <c r="F438" s="92" t="s">
        <v>1625</v>
      </c>
      <c r="G438" s="81" t="s">
        <v>1626</v>
      </c>
      <c r="H438" s="81" t="s">
        <v>1627</v>
      </c>
      <c r="I438" s="81"/>
      <c r="J438" s="94">
        <v>645614045</v>
      </c>
      <c r="K438" s="81" t="s">
        <v>3246</v>
      </c>
      <c r="L438" s="81" t="s">
        <v>47</v>
      </c>
      <c r="M438" s="81">
        <v>22966</v>
      </c>
      <c r="N438" s="93" t="s">
        <v>1628</v>
      </c>
    </row>
    <row r="439" spans="1:14" x14ac:dyDescent="0.3">
      <c r="A439" s="91">
        <v>165727</v>
      </c>
      <c r="B439" s="81" t="s">
        <v>1629</v>
      </c>
      <c r="C439" s="81" t="s">
        <v>3614</v>
      </c>
      <c r="D439" s="92">
        <v>10443</v>
      </c>
      <c r="E439" s="81" t="s">
        <v>2966</v>
      </c>
      <c r="F439" s="92" t="s">
        <v>1625</v>
      </c>
      <c r="G439" s="81" t="s">
        <v>1630</v>
      </c>
      <c r="H439" s="81" t="s">
        <v>1627</v>
      </c>
      <c r="I439" s="94"/>
      <c r="J439" s="94" t="s">
        <v>1631</v>
      </c>
      <c r="K439" s="81" t="s">
        <v>3246</v>
      </c>
      <c r="L439" s="81" t="s">
        <v>93</v>
      </c>
      <c r="M439" s="81">
        <v>21494</v>
      </c>
      <c r="N439" s="93" t="s">
        <v>94</v>
      </c>
    </row>
    <row r="440" spans="1:14" x14ac:dyDescent="0.3">
      <c r="A440" s="91">
        <v>236626</v>
      </c>
      <c r="B440" s="81" t="s">
        <v>1632</v>
      </c>
      <c r="C440" s="81" t="s">
        <v>3618</v>
      </c>
      <c r="D440" s="92">
        <v>12205</v>
      </c>
      <c r="E440" s="81" t="s">
        <v>2967</v>
      </c>
      <c r="F440" s="92" t="s">
        <v>1633</v>
      </c>
      <c r="G440" s="81" t="s">
        <v>112</v>
      </c>
      <c r="H440" s="81" t="s">
        <v>1634</v>
      </c>
      <c r="I440" s="81"/>
      <c r="J440" s="94" t="s">
        <v>1635</v>
      </c>
      <c r="K440" s="81" t="s">
        <v>3246</v>
      </c>
      <c r="L440" s="81" t="s">
        <v>93</v>
      </c>
      <c r="M440" s="81">
        <v>26691</v>
      </c>
      <c r="N440" s="93" t="s">
        <v>209</v>
      </c>
    </row>
    <row r="441" spans="1:14" x14ac:dyDescent="0.3">
      <c r="A441" s="91">
        <v>273358</v>
      </c>
      <c r="B441" s="81" t="s">
        <v>1636</v>
      </c>
      <c r="C441" s="81" t="s">
        <v>3624</v>
      </c>
      <c r="D441" s="92">
        <v>15749</v>
      </c>
      <c r="E441" s="81" t="s">
        <v>2968</v>
      </c>
      <c r="F441" s="92" t="s">
        <v>1637</v>
      </c>
      <c r="G441" s="81" t="s">
        <v>187</v>
      </c>
      <c r="H441" s="81" t="s">
        <v>1638</v>
      </c>
      <c r="I441" s="94"/>
      <c r="J441" s="94" t="s">
        <v>1639</v>
      </c>
      <c r="K441" s="81" t="s">
        <v>3246</v>
      </c>
      <c r="L441" s="81" t="s">
        <v>47</v>
      </c>
      <c r="M441" s="81">
        <v>33875</v>
      </c>
      <c r="N441" s="93" t="s">
        <v>100</v>
      </c>
    </row>
    <row r="442" spans="1:14" x14ac:dyDescent="0.3">
      <c r="A442" s="91">
        <v>248027</v>
      </c>
      <c r="B442" s="81" t="s">
        <v>2969</v>
      </c>
      <c r="C442" s="81" t="s">
        <v>3614</v>
      </c>
      <c r="D442" s="92">
        <v>10443</v>
      </c>
      <c r="E442" s="81" t="s">
        <v>2970</v>
      </c>
      <c r="F442" s="92" t="s">
        <v>2971</v>
      </c>
      <c r="G442" s="81" t="s">
        <v>85</v>
      </c>
      <c r="H442" s="81" t="s">
        <v>2972</v>
      </c>
      <c r="I442" s="81"/>
      <c r="J442" s="94">
        <v>683563844</v>
      </c>
      <c r="K442" s="81" t="s">
        <v>3246</v>
      </c>
      <c r="L442" s="81" t="s">
        <v>47</v>
      </c>
      <c r="M442" s="81">
        <v>34566</v>
      </c>
      <c r="N442" s="93" t="s">
        <v>2040</v>
      </c>
    </row>
    <row r="443" spans="1:14" x14ac:dyDescent="0.3">
      <c r="A443" s="91">
        <v>108090</v>
      </c>
      <c r="B443" s="81" t="s">
        <v>1640</v>
      </c>
      <c r="C443" s="81" t="s">
        <v>3247</v>
      </c>
      <c r="D443" s="92">
        <v>10459</v>
      </c>
      <c r="E443" s="81" t="s">
        <v>2973</v>
      </c>
      <c r="F443" s="92" t="s">
        <v>1641</v>
      </c>
      <c r="G443" s="81" t="s">
        <v>80</v>
      </c>
      <c r="H443" s="81" t="s">
        <v>1642</v>
      </c>
      <c r="I443" s="81" t="s">
        <v>1644</v>
      </c>
      <c r="J443" s="94" t="s">
        <v>1643</v>
      </c>
      <c r="K443" s="81" t="s">
        <v>3246</v>
      </c>
      <c r="L443" s="81" t="s">
        <v>47</v>
      </c>
      <c r="M443" s="81">
        <v>22409</v>
      </c>
      <c r="N443" s="93" t="s">
        <v>88</v>
      </c>
    </row>
    <row r="444" spans="1:14" x14ac:dyDescent="0.3">
      <c r="A444" s="91">
        <v>225560</v>
      </c>
      <c r="B444" s="81" t="s">
        <v>1645</v>
      </c>
      <c r="C444" s="81" t="s">
        <v>3614</v>
      </c>
      <c r="D444" s="92">
        <v>10443</v>
      </c>
      <c r="E444" s="81" t="s">
        <v>2974</v>
      </c>
      <c r="F444" s="92" t="s">
        <v>1646</v>
      </c>
      <c r="G444" s="81" t="s">
        <v>742</v>
      </c>
      <c r="H444" s="81" t="s">
        <v>1647</v>
      </c>
      <c r="I444" s="81"/>
      <c r="J444" s="94" t="s">
        <v>1648</v>
      </c>
      <c r="K444" s="81" t="s">
        <v>3246</v>
      </c>
      <c r="L444" s="81" t="s">
        <v>93</v>
      </c>
      <c r="M444" s="81">
        <v>21188</v>
      </c>
      <c r="N444" s="93" t="s">
        <v>88</v>
      </c>
    </row>
    <row r="445" spans="1:14" x14ac:dyDescent="0.3">
      <c r="A445" s="91">
        <v>108111</v>
      </c>
      <c r="B445" s="81" t="s">
        <v>3500</v>
      </c>
      <c r="C445" s="81" t="s">
        <v>3631</v>
      </c>
      <c r="D445" s="92">
        <v>10447</v>
      </c>
      <c r="E445" s="81" t="s">
        <v>3501</v>
      </c>
      <c r="F445" s="92" t="s">
        <v>3502</v>
      </c>
      <c r="G445" s="81" t="s">
        <v>260</v>
      </c>
      <c r="H445" s="81" t="s">
        <v>3503</v>
      </c>
      <c r="I445" s="94" t="s">
        <v>3699</v>
      </c>
      <c r="J445" s="94"/>
      <c r="K445" s="81" t="s">
        <v>3244</v>
      </c>
      <c r="L445" s="81" t="s">
        <v>47</v>
      </c>
      <c r="M445" s="81">
        <v>15925</v>
      </c>
      <c r="N445" s="93" t="s">
        <v>381</v>
      </c>
    </row>
    <row r="446" spans="1:14" x14ac:dyDescent="0.3">
      <c r="A446" s="91">
        <v>388931</v>
      </c>
      <c r="B446" s="81" t="s">
        <v>3504</v>
      </c>
      <c r="C446" s="81" t="s">
        <v>3617</v>
      </c>
      <c r="D446" s="92">
        <v>11216</v>
      </c>
      <c r="E446" s="81" t="s">
        <v>3505</v>
      </c>
      <c r="F446" s="92" t="s">
        <v>3506</v>
      </c>
      <c r="G446" s="81" t="s">
        <v>112</v>
      </c>
      <c r="H446" s="81" t="s">
        <v>3507</v>
      </c>
      <c r="I446" s="81"/>
      <c r="J446" s="94" t="s">
        <v>3508</v>
      </c>
      <c r="K446" s="81" t="s">
        <v>3246</v>
      </c>
      <c r="L446" s="81" t="s">
        <v>47</v>
      </c>
      <c r="M446" s="81">
        <v>26168</v>
      </c>
      <c r="N446" s="93" t="s">
        <v>472</v>
      </c>
    </row>
    <row r="447" spans="1:14" x14ac:dyDescent="0.3">
      <c r="A447" s="91">
        <v>150035</v>
      </c>
      <c r="B447" s="81" t="s">
        <v>1650</v>
      </c>
      <c r="C447" s="81" t="s">
        <v>3617</v>
      </c>
      <c r="D447" s="92">
        <v>11216</v>
      </c>
      <c r="E447" s="81" t="s">
        <v>2975</v>
      </c>
      <c r="F447" s="92" t="s">
        <v>1651</v>
      </c>
      <c r="G447" s="81" t="s">
        <v>1652</v>
      </c>
      <c r="H447" s="81" t="s">
        <v>1653</v>
      </c>
      <c r="I447" s="94" t="s">
        <v>1655</v>
      </c>
      <c r="J447" s="94" t="s">
        <v>1654</v>
      </c>
      <c r="K447" s="81" t="s">
        <v>3246</v>
      </c>
      <c r="L447" s="81" t="s">
        <v>47</v>
      </c>
      <c r="M447" s="81">
        <v>16674</v>
      </c>
      <c r="N447" s="93" t="s">
        <v>81</v>
      </c>
    </row>
    <row r="448" spans="1:14" x14ac:dyDescent="0.3">
      <c r="A448" s="91">
        <v>108336</v>
      </c>
      <c r="B448" s="81" t="s">
        <v>1656</v>
      </c>
      <c r="C448" s="81" t="s">
        <v>3622</v>
      </c>
      <c r="D448" s="92">
        <v>10453</v>
      </c>
      <c r="E448" s="81" t="s">
        <v>2976</v>
      </c>
      <c r="F448" s="92" t="s">
        <v>1657</v>
      </c>
      <c r="G448" s="81" t="s">
        <v>202</v>
      </c>
      <c r="H448" s="81" t="s">
        <v>1658</v>
      </c>
      <c r="I448" s="94" t="s">
        <v>1659</v>
      </c>
      <c r="J448" s="94"/>
      <c r="K448" s="81" t="s">
        <v>3246</v>
      </c>
      <c r="L448" s="81" t="s">
        <v>47</v>
      </c>
      <c r="M448" s="81">
        <v>19196</v>
      </c>
      <c r="N448" s="93" t="s">
        <v>1660</v>
      </c>
    </row>
    <row r="449" spans="1:14" x14ac:dyDescent="0.3">
      <c r="A449" s="91">
        <v>146824</v>
      </c>
      <c r="B449" s="81" t="s">
        <v>1661</v>
      </c>
      <c r="C449" s="81" t="s">
        <v>3614</v>
      </c>
      <c r="D449" s="92">
        <v>10443</v>
      </c>
      <c r="E449" s="81" t="s">
        <v>2977</v>
      </c>
      <c r="F449" s="92" t="s">
        <v>1662</v>
      </c>
      <c r="G449" s="81" t="s">
        <v>260</v>
      </c>
      <c r="H449" s="81" t="s">
        <v>622</v>
      </c>
      <c r="I449" s="81"/>
      <c r="J449" s="94" t="s">
        <v>1663</v>
      </c>
      <c r="K449" s="81" t="s">
        <v>3246</v>
      </c>
      <c r="L449" s="81" t="s">
        <v>47</v>
      </c>
      <c r="M449" s="81">
        <v>22973</v>
      </c>
      <c r="N449" s="93" t="s">
        <v>81</v>
      </c>
    </row>
    <row r="450" spans="1:14" x14ac:dyDescent="0.3">
      <c r="A450" s="91">
        <v>124807</v>
      </c>
      <c r="B450" s="81" t="s">
        <v>1664</v>
      </c>
      <c r="C450" s="81" t="s">
        <v>3622</v>
      </c>
      <c r="D450" s="92">
        <v>10453</v>
      </c>
      <c r="E450" s="81" t="s">
        <v>2978</v>
      </c>
      <c r="F450" s="92" t="s">
        <v>1665</v>
      </c>
      <c r="G450" s="81" t="s">
        <v>202</v>
      </c>
      <c r="H450" s="81" t="s">
        <v>3509</v>
      </c>
      <c r="I450" s="81"/>
      <c r="J450" s="94" t="s">
        <v>1666</v>
      </c>
      <c r="K450" s="81" t="s">
        <v>3246</v>
      </c>
      <c r="L450" s="81" t="s">
        <v>47</v>
      </c>
      <c r="M450" s="81">
        <v>29521</v>
      </c>
      <c r="N450" s="93" t="s">
        <v>1667</v>
      </c>
    </row>
    <row r="451" spans="1:14" x14ac:dyDescent="0.3">
      <c r="A451" s="91">
        <v>114305</v>
      </c>
      <c r="B451" s="81" t="s">
        <v>1668</v>
      </c>
      <c r="C451" s="81" t="s">
        <v>3633</v>
      </c>
      <c r="D451" s="92">
        <v>10521</v>
      </c>
      <c r="E451" s="81" t="s">
        <v>2979</v>
      </c>
      <c r="F451" s="92" t="s">
        <v>1669</v>
      </c>
      <c r="G451" s="81" t="s">
        <v>226</v>
      </c>
      <c r="H451" s="81" t="s">
        <v>1670</v>
      </c>
      <c r="I451" s="94"/>
      <c r="J451" s="94" t="s">
        <v>1671</v>
      </c>
      <c r="K451" s="81" t="s">
        <v>3246</v>
      </c>
      <c r="L451" s="81" t="s">
        <v>47</v>
      </c>
      <c r="M451" s="81">
        <v>19773</v>
      </c>
      <c r="N451" s="93" t="s">
        <v>1672</v>
      </c>
    </row>
    <row r="452" spans="1:14" x14ac:dyDescent="0.3">
      <c r="A452" s="91">
        <v>171062</v>
      </c>
      <c r="B452" s="81" t="s">
        <v>1674</v>
      </c>
      <c r="C452" s="81" t="s">
        <v>3631</v>
      </c>
      <c r="D452" s="92">
        <v>10447</v>
      </c>
      <c r="E452" s="81" t="s">
        <v>2980</v>
      </c>
      <c r="F452" s="92" t="s">
        <v>1675</v>
      </c>
      <c r="G452" s="81" t="s">
        <v>260</v>
      </c>
      <c r="H452" s="81" t="s">
        <v>1676</v>
      </c>
      <c r="I452" s="81"/>
      <c r="J452" s="94" t="s">
        <v>1677</v>
      </c>
      <c r="K452" s="81" t="s">
        <v>3246</v>
      </c>
      <c r="L452" s="81" t="s">
        <v>47</v>
      </c>
      <c r="M452" s="81">
        <v>24665</v>
      </c>
      <c r="N452" s="93" t="s">
        <v>166</v>
      </c>
    </row>
    <row r="453" spans="1:14" x14ac:dyDescent="0.3">
      <c r="A453" s="91">
        <v>271909</v>
      </c>
      <c r="B453" s="81" t="s">
        <v>2981</v>
      </c>
      <c r="C453" s="81" t="s">
        <v>3633</v>
      </c>
      <c r="D453" s="92">
        <v>10521</v>
      </c>
      <c r="E453" s="81" t="s">
        <v>2982</v>
      </c>
      <c r="F453" s="92" t="s">
        <v>1683</v>
      </c>
      <c r="G453" s="81" t="s">
        <v>226</v>
      </c>
      <c r="H453" s="81" t="s">
        <v>1689</v>
      </c>
      <c r="I453" s="81"/>
      <c r="J453" s="94" t="s">
        <v>1690</v>
      </c>
      <c r="K453" s="81" t="s">
        <v>3246</v>
      </c>
      <c r="L453" s="81" t="s">
        <v>93</v>
      </c>
      <c r="M453" s="81">
        <v>31016</v>
      </c>
      <c r="N453" s="93" t="s">
        <v>470</v>
      </c>
    </row>
    <row r="454" spans="1:14" x14ac:dyDescent="0.3">
      <c r="A454" s="91">
        <v>112987</v>
      </c>
      <c r="B454" s="81" t="s">
        <v>1678</v>
      </c>
      <c r="C454" s="81" t="s">
        <v>3633</v>
      </c>
      <c r="D454" s="92">
        <v>10521</v>
      </c>
      <c r="E454" s="81" t="s">
        <v>2983</v>
      </c>
      <c r="F454" s="92" t="s">
        <v>1679</v>
      </c>
      <c r="G454" s="81" t="s">
        <v>226</v>
      </c>
      <c r="H454" s="81" t="s">
        <v>1670</v>
      </c>
      <c r="I454" s="81"/>
      <c r="J454" s="94" t="s">
        <v>1680</v>
      </c>
      <c r="K454" s="81" t="s">
        <v>3246</v>
      </c>
      <c r="L454" s="81" t="s">
        <v>47</v>
      </c>
      <c r="M454" s="81">
        <v>20814</v>
      </c>
      <c r="N454" s="93" t="s">
        <v>1681</v>
      </c>
    </row>
    <row r="455" spans="1:14" x14ac:dyDescent="0.3">
      <c r="A455" s="91">
        <v>129796</v>
      </c>
      <c r="B455" s="81" t="s">
        <v>1682</v>
      </c>
      <c r="C455" s="81" t="s">
        <v>3633</v>
      </c>
      <c r="D455" s="92">
        <v>10521</v>
      </c>
      <c r="E455" s="81" t="s">
        <v>2982</v>
      </c>
      <c r="F455" s="92" t="s">
        <v>1683</v>
      </c>
      <c r="G455" s="81" t="s">
        <v>226</v>
      </c>
      <c r="H455" s="81" t="s">
        <v>1684</v>
      </c>
      <c r="I455" s="94"/>
      <c r="J455" s="94" t="s">
        <v>1685</v>
      </c>
      <c r="K455" s="81" t="s">
        <v>3246</v>
      </c>
      <c r="L455" s="81" t="s">
        <v>47</v>
      </c>
      <c r="M455" s="81">
        <v>31328</v>
      </c>
      <c r="N455" s="93" t="s">
        <v>105</v>
      </c>
    </row>
    <row r="456" spans="1:14" x14ac:dyDescent="0.3">
      <c r="A456" s="91">
        <v>385626</v>
      </c>
      <c r="B456" s="81" t="s">
        <v>1686</v>
      </c>
      <c r="C456" s="81" t="s">
        <v>3622</v>
      </c>
      <c r="D456" s="92">
        <v>10453</v>
      </c>
      <c r="E456" s="81" t="s">
        <v>2984</v>
      </c>
      <c r="F456" s="92" t="s">
        <v>1687</v>
      </c>
      <c r="G456" s="81" t="s">
        <v>202</v>
      </c>
      <c r="H456" s="81" t="s">
        <v>1688</v>
      </c>
      <c r="I456" s="81"/>
      <c r="J456" s="94">
        <v>630624652</v>
      </c>
      <c r="K456" s="81" t="s">
        <v>3246</v>
      </c>
      <c r="L456" s="81" t="s">
        <v>47</v>
      </c>
      <c r="M456" s="81">
        <v>35683</v>
      </c>
      <c r="N456" s="93" t="s">
        <v>105</v>
      </c>
    </row>
    <row r="457" spans="1:14" x14ac:dyDescent="0.3">
      <c r="A457" s="91">
        <v>268161</v>
      </c>
      <c r="B457" s="81" t="s">
        <v>3510</v>
      </c>
      <c r="C457" s="81" t="s">
        <v>3624</v>
      </c>
      <c r="D457" s="92">
        <v>15749</v>
      </c>
      <c r="E457" s="81" t="s">
        <v>3511</v>
      </c>
      <c r="F457" s="92" t="s">
        <v>3512</v>
      </c>
      <c r="G457" s="81" t="s">
        <v>187</v>
      </c>
      <c r="H457" s="81" t="s">
        <v>3513</v>
      </c>
      <c r="I457" s="94"/>
      <c r="J457" s="94" t="s">
        <v>3700</v>
      </c>
      <c r="K457" s="81" t="s">
        <v>3244</v>
      </c>
      <c r="L457" s="81" t="s">
        <v>47</v>
      </c>
      <c r="M457" s="81">
        <v>20677</v>
      </c>
      <c r="N457" s="93" t="s">
        <v>460</v>
      </c>
    </row>
    <row r="458" spans="1:14" x14ac:dyDescent="0.3">
      <c r="A458" s="91">
        <v>271404</v>
      </c>
      <c r="B458" s="81" t="s">
        <v>1691</v>
      </c>
      <c r="C458" s="81" t="s">
        <v>3299</v>
      </c>
      <c r="D458" s="92">
        <v>10435</v>
      </c>
      <c r="E458" s="81" t="s">
        <v>2985</v>
      </c>
      <c r="F458" s="92" t="s">
        <v>991</v>
      </c>
      <c r="G458" s="81" t="s">
        <v>334</v>
      </c>
      <c r="H458" s="81" t="s">
        <v>1692</v>
      </c>
      <c r="I458" s="81" t="s">
        <v>1693</v>
      </c>
      <c r="J458" s="94" t="s">
        <v>1694</v>
      </c>
      <c r="K458" s="81" t="s">
        <v>3246</v>
      </c>
      <c r="L458" s="81" t="s">
        <v>93</v>
      </c>
      <c r="M458" s="81">
        <v>28688</v>
      </c>
      <c r="N458" s="93" t="s">
        <v>470</v>
      </c>
    </row>
    <row r="459" spans="1:14" x14ac:dyDescent="0.3">
      <c r="A459" s="91">
        <v>123156</v>
      </c>
      <c r="B459" s="81" t="s">
        <v>1695</v>
      </c>
      <c r="C459" s="81" t="s">
        <v>3611</v>
      </c>
      <c r="D459" s="92">
        <v>11985</v>
      </c>
      <c r="E459" s="81" t="s">
        <v>2986</v>
      </c>
      <c r="F459" s="92" t="s">
        <v>777</v>
      </c>
      <c r="G459" s="81" t="s">
        <v>58</v>
      </c>
      <c r="H459" s="81" t="s">
        <v>1696</v>
      </c>
      <c r="I459" s="81" t="s">
        <v>1698</v>
      </c>
      <c r="J459" s="94" t="s">
        <v>1697</v>
      </c>
      <c r="K459" s="81" t="s">
        <v>3246</v>
      </c>
      <c r="L459" s="81" t="s">
        <v>47</v>
      </c>
      <c r="M459" s="81">
        <v>18880</v>
      </c>
      <c r="N459" s="93" t="s">
        <v>128</v>
      </c>
    </row>
    <row r="460" spans="1:14" x14ac:dyDescent="0.3">
      <c r="A460" s="91">
        <v>154406</v>
      </c>
      <c r="B460" s="81" t="s">
        <v>1699</v>
      </c>
      <c r="C460" s="81" t="s">
        <v>3617</v>
      </c>
      <c r="D460" s="92">
        <v>11216</v>
      </c>
      <c r="E460" s="81" t="s">
        <v>2987</v>
      </c>
      <c r="F460" s="92" t="s">
        <v>1700</v>
      </c>
      <c r="G460" s="81" t="s">
        <v>202</v>
      </c>
      <c r="H460" s="81" t="s">
        <v>1701</v>
      </c>
      <c r="I460" s="94" t="s">
        <v>1703</v>
      </c>
      <c r="J460" s="94" t="s">
        <v>1702</v>
      </c>
      <c r="K460" s="81" t="s">
        <v>3246</v>
      </c>
      <c r="L460" s="81" t="s">
        <v>47</v>
      </c>
      <c r="M460" s="81">
        <v>26842</v>
      </c>
      <c r="N460" s="93" t="s">
        <v>70</v>
      </c>
    </row>
    <row r="461" spans="1:14" x14ac:dyDescent="0.3">
      <c r="A461" s="91">
        <v>216377</v>
      </c>
      <c r="B461" s="81" t="s">
        <v>1704</v>
      </c>
      <c r="C461" s="81" t="s">
        <v>3632</v>
      </c>
      <c r="D461" s="92">
        <v>10455</v>
      </c>
      <c r="E461" s="81" t="s">
        <v>3701</v>
      </c>
      <c r="F461" s="92" t="s">
        <v>3702</v>
      </c>
      <c r="G461" s="81" t="s">
        <v>80</v>
      </c>
      <c r="H461" s="81" t="s">
        <v>1705</v>
      </c>
      <c r="I461" s="94"/>
      <c r="J461" s="94" t="s">
        <v>1706</v>
      </c>
      <c r="K461" s="81" t="s">
        <v>3246</v>
      </c>
      <c r="L461" s="81" t="s">
        <v>47</v>
      </c>
      <c r="M461" s="81">
        <v>23875</v>
      </c>
      <c r="N461" s="93" t="s">
        <v>3514</v>
      </c>
    </row>
    <row r="462" spans="1:14" x14ac:dyDescent="0.3">
      <c r="A462" s="91">
        <v>110666</v>
      </c>
      <c r="B462" s="81" t="s">
        <v>1707</v>
      </c>
      <c r="C462" s="81" t="s">
        <v>3614</v>
      </c>
      <c r="D462" s="92">
        <v>10443</v>
      </c>
      <c r="E462" s="81" t="s">
        <v>2988</v>
      </c>
      <c r="F462" s="92" t="s">
        <v>1708</v>
      </c>
      <c r="G462" s="81" t="s">
        <v>85</v>
      </c>
      <c r="H462" s="81" t="s">
        <v>1709</v>
      </c>
      <c r="I462" s="94" t="s">
        <v>1711</v>
      </c>
      <c r="J462" s="94" t="s">
        <v>1710</v>
      </c>
      <c r="K462" s="81" t="s">
        <v>3246</v>
      </c>
      <c r="L462" s="81" t="s">
        <v>47</v>
      </c>
      <c r="M462" s="81">
        <v>16835</v>
      </c>
      <c r="N462" s="93" t="s">
        <v>191</v>
      </c>
    </row>
    <row r="463" spans="1:14" x14ac:dyDescent="0.3">
      <c r="A463" s="91">
        <v>250247</v>
      </c>
      <c r="B463" s="81" t="s">
        <v>3515</v>
      </c>
      <c r="C463" s="81" t="s">
        <v>3608</v>
      </c>
      <c r="D463" s="92">
        <v>10519</v>
      </c>
      <c r="E463" s="81" t="s">
        <v>3516</v>
      </c>
      <c r="F463" s="92" t="s">
        <v>3517</v>
      </c>
      <c r="G463" s="81" t="s">
        <v>187</v>
      </c>
      <c r="H463" s="81" t="s">
        <v>2466</v>
      </c>
      <c r="I463" s="94" t="s">
        <v>3703</v>
      </c>
      <c r="J463" s="94"/>
      <c r="K463" s="81" t="s">
        <v>3244</v>
      </c>
      <c r="L463" s="81" t="s">
        <v>47</v>
      </c>
      <c r="M463" s="81">
        <v>13081</v>
      </c>
      <c r="N463" s="93" t="s">
        <v>888</v>
      </c>
    </row>
    <row r="464" spans="1:14" x14ac:dyDescent="0.3">
      <c r="A464" s="91">
        <v>265950</v>
      </c>
      <c r="B464" s="81" t="s">
        <v>1712</v>
      </c>
      <c r="C464" s="81" t="s">
        <v>3611</v>
      </c>
      <c r="D464" s="92">
        <v>11985</v>
      </c>
      <c r="E464" s="81" t="s">
        <v>2989</v>
      </c>
      <c r="F464" s="92" t="s">
        <v>777</v>
      </c>
      <c r="G464" s="81" t="s">
        <v>58</v>
      </c>
      <c r="H464" s="81" t="s">
        <v>1713</v>
      </c>
      <c r="I464" s="81"/>
      <c r="J464" s="94" t="s">
        <v>1714</v>
      </c>
      <c r="K464" s="81" t="s">
        <v>3246</v>
      </c>
      <c r="L464" s="81" t="s">
        <v>47</v>
      </c>
      <c r="M464" s="81">
        <v>19171</v>
      </c>
      <c r="N464" s="93" t="s">
        <v>1715</v>
      </c>
    </row>
    <row r="465" spans="1:14" x14ac:dyDescent="0.3">
      <c r="A465" s="91">
        <v>125954</v>
      </c>
      <c r="B465" s="81" t="s">
        <v>1716</v>
      </c>
      <c r="C465" s="81" t="s">
        <v>3683</v>
      </c>
      <c r="D465" s="92">
        <v>10451</v>
      </c>
      <c r="E465" s="81" t="s">
        <v>2990</v>
      </c>
      <c r="F465" s="92" t="s">
        <v>1717</v>
      </c>
      <c r="G465" s="81" t="s">
        <v>80</v>
      </c>
      <c r="H465" s="81" t="s">
        <v>1718</v>
      </c>
      <c r="I465" s="81" t="s">
        <v>1720</v>
      </c>
      <c r="J465" s="94" t="s">
        <v>1719</v>
      </c>
      <c r="K465" s="81" t="s">
        <v>3246</v>
      </c>
      <c r="L465" s="81" t="s">
        <v>47</v>
      </c>
      <c r="M465" s="81">
        <v>26280</v>
      </c>
      <c r="N465" s="93" t="s">
        <v>460</v>
      </c>
    </row>
    <row r="466" spans="1:14" x14ac:dyDescent="0.3">
      <c r="A466" s="91">
        <v>270914</v>
      </c>
      <c r="B466" s="81" t="s">
        <v>1721</v>
      </c>
      <c r="C466" s="81" t="s">
        <v>3609</v>
      </c>
      <c r="D466" s="92">
        <v>15813</v>
      </c>
      <c r="E466" s="81" t="s">
        <v>2991</v>
      </c>
      <c r="F466" s="92" t="s">
        <v>1722</v>
      </c>
      <c r="G466" s="81" t="s">
        <v>44</v>
      </c>
      <c r="H466" s="81" t="s">
        <v>1723</v>
      </c>
      <c r="I466" s="81"/>
      <c r="J466" s="94" t="s">
        <v>1724</v>
      </c>
      <c r="K466" s="81" t="s">
        <v>3246</v>
      </c>
      <c r="L466" s="81" t="s">
        <v>47</v>
      </c>
      <c r="M466" s="81">
        <v>18104</v>
      </c>
      <c r="N466" s="93" t="s">
        <v>128</v>
      </c>
    </row>
    <row r="467" spans="1:14" x14ac:dyDescent="0.3">
      <c r="A467" s="91">
        <v>225074</v>
      </c>
      <c r="B467" s="81" t="s">
        <v>1725</v>
      </c>
      <c r="C467" s="81" t="s">
        <v>3614</v>
      </c>
      <c r="D467" s="92">
        <v>10443</v>
      </c>
      <c r="E467" s="81" t="s">
        <v>2992</v>
      </c>
      <c r="F467" s="92" t="s">
        <v>1726</v>
      </c>
      <c r="G467" s="81" t="s">
        <v>85</v>
      </c>
      <c r="H467" s="81" t="s">
        <v>1727</v>
      </c>
      <c r="I467" s="94"/>
      <c r="J467" s="94" t="s">
        <v>1728</v>
      </c>
      <c r="K467" s="81" t="s">
        <v>3246</v>
      </c>
      <c r="L467" s="81" t="s">
        <v>47</v>
      </c>
      <c r="M467" s="81">
        <v>34627</v>
      </c>
      <c r="N467" s="93" t="s">
        <v>166</v>
      </c>
    </row>
    <row r="468" spans="1:14" x14ac:dyDescent="0.3">
      <c r="A468" s="91">
        <v>142886</v>
      </c>
      <c r="B468" s="81" t="s">
        <v>1729</v>
      </c>
      <c r="C468" s="81" t="s">
        <v>3614</v>
      </c>
      <c r="D468" s="92">
        <v>10443</v>
      </c>
      <c r="E468" s="81" t="s">
        <v>2993</v>
      </c>
      <c r="F468" s="92" t="s">
        <v>640</v>
      </c>
      <c r="G468" s="81" t="s">
        <v>85</v>
      </c>
      <c r="H468" s="81" t="s">
        <v>622</v>
      </c>
      <c r="I468" s="81" t="s">
        <v>1731</v>
      </c>
      <c r="J468" s="94" t="s">
        <v>1730</v>
      </c>
      <c r="K468" s="81" t="s">
        <v>3246</v>
      </c>
      <c r="L468" s="81" t="s">
        <v>93</v>
      </c>
      <c r="M468" s="81">
        <v>22611</v>
      </c>
      <c r="N468" s="93" t="s">
        <v>1732</v>
      </c>
    </row>
    <row r="469" spans="1:14" x14ac:dyDescent="0.3">
      <c r="A469" s="91">
        <v>108604</v>
      </c>
      <c r="B469" s="81" t="s">
        <v>1733</v>
      </c>
      <c r="C469" s="81" t="s">
        <v>3614</v>
      </c>
      <c r="D469" s="92">
        <v>10443</v>
      </c>
      <c r="E469" s="81" t="s">
        <v>2994</v>
      </c>
      <c r="F469" s="92" t="s">
        <v>1734</v>
      </c>
      <c r="G469" s="81" t="s">
        <v>85</v>
      </c>
      <c r="H469" s="81" t="s">
        <v>1735</v>
      </c>
      <c r="I469" s="81"/>
      <c r="J469" s="94" t="s">
        <v>1736</v>
      </c>
      <c r="K469" s="81" t="s">
        <v>3246</v>
      </c>
      <c r="L469" s="81" t="s">
        <v>47</v>
      </c>
      <c r="M469" s="81">
        <v>24463</v>
      </c>
      <c r="N469" s="93" t="s">
        <v>839</v>
      </c>
    </row>
    <row r="470" spans="1:14" x14ac:dyDescent="0.3">
      <c r="A470" s="91">
        <v>131283</v>
      </c>
      <c r="B470" s="81" t="s">
        <v>1737</v>
      </c>
      <c r="C470" s="81" t="s">
        <v>3633</v>
      </c>
      <c r="D470" s="92">
        <v>10521</v>
      </c>
      <c r="E470" s="81" t="s">
        <v>2995</v>
      </c>
      <c r="F470" s="92" t="s">
        <v>1738</v>
      </c>
      <c r="G470" s="81" t="s">
        <v>226</v>
      </c>
      <c r="H470" s="81" t="s">
        <v>1739</v>
      </c>
      <c r="I470" s="81" t="s">
        <v>1741</v>
      </c>
      <c r="J470" s="94" t="s">
        <v>1740</v>
      </c>
      <c r="K470" s="81" t="s">
        <v>3246</v>
      </c>
      <c r="L470" s="81" t="s">
        <v>93</v>
      </c>
      <c r="M470" s="81">
        <v>22714</v>
      </c>
      <c r="N470" s="93" t="s">
        <v>128</v>
      </c>
    </row>
    <row r="471" spans="1:14" x14ac:dyDescent="0.3">
      <c r="A471" s="91">
        <v>182835</v>
      </c>
      <c r="B471" s="81" t="s">
        <v>1742</v>
      </c>
      <c r="C471" s="81" t="s">
        <v>3633</v>
      </c>
      <c r="D471" s="92">
        <v>10521</v>
      </c>
      <c r="E471" s="81" t="s">
        <v>2995</v>
      </c>
      <c r="F471" s="92" t="s">
        <v>1738</v>
      </c>
      <c r="G471" s="81" t="s">
        <v>226</v>
      </c>
      <c r="H471" s="81" t="s">
        <v>1743</v>
      </c>
      <c r="I471" s="94" t="s">
        <v>1741</v>
      </c>
      <c r="J471" s="94" t="s">
        <v>1744</v>
      </c>
      <c r="K471" s="81" t="s">
        <v>3246</v>
      </c>
      <c r="L471" s="81" t="s">
        <v>47</v>
      </c>
      <c r="M471" s="81">
        <v>21555</v>
      </c>
      <c r="N471" s="93" t="s">
        <v>1745</v>
      </c>
    </row>
    <row r="472" spans="1:14" x14ac:dyDescent="0.3">
      <c r="A472" s="91">
        <v>161844</v>
      </c>
      <c r="B472" s="81" t="s">
        <v>1746</v>
      </c>
      <c r="C472" s="81" t="s">
        <v>3633</v>
      </c>
      <c r="D472" s="92">
        <v>10521</v>
      </c>
      <c r="E472" s="81" t="s">
        <v>2996</v>
      </c>
      <c r="F472" s="92" t="s">
        <v>1747</v>
      </c>
      <c r="G472" s="81" t="s">
        <v>1620</v>
      </c>
      <c r="H472" s="81" t="s">
        <v>1748</v>
      </c>
      <c r="I472" s="94"/>
      <c r="J472" s="94" t="s">
        <v>1749</v>
      </c>
      <c r="K472" s="81" t="s">
        <v>3246</v>
      </c>
      <c r="L472" s="81" t="s">
        <v>93</v>
      </c>
      <c r="M472" s="81">
        <v>33655</v>
      </c>
      <c r="N472" s="93" t="s">
        <v>1750</v>
      </c>
    </row>
    <row r="473" spans="1:14" x14ac:dyDescent="0.3">
      <c r="A473" s="91">
        <v>222885</v>
      </c>
      <c r="B473" s="81" t="s">
        <v>1751</v>
      </c>
      <c r="C473" s="81" t="s">
        <v>3683</v>
      </c>
      <c r="D473" s="92">
        <v>10451</v>
      </c>
      <c r="E473" s="81" t="s">
        <v>2997</v>
      </c>
      <c r="F473" s="92" t="s">
        <v>1752</v>
      </c>
      <c r="G473" s="81" t="s">
        <v>80</v>
      </c>
      <c r="H473" s="81" t="s">
        <v>2998</v>
      </c>
      <c r="I473" s="81" t="s">
        <v>1753</v>
      </c>
      <c r="J473" s="94">
        <v>626442110</v>
      </c>
      <c r="K473" s="81" t="s">
        <v>3246</v>
      </c>
      <c r="L473" s="81" t="s">
        <v>47</v>
      </c>
      <c r="M473" s="81">
        <v>30311</v>
      </c>
      <c r="N473" s="93" t="s">
        <v>2999</v>
      </c>
    </row>
    <row r="474" spans="1:14" x14ac:dyDescent="0.3">
      <c r="A474" s="91">
        <v>108000</v>
      </c>
      <c r="B474" s="81" t="s">
        <v>1754</v>
      </c>
      <c r="C474" s="81" t="s">
        <v>3299</v>
      </c>
      <c r="D474" s="92">
        <v>10435</v>
      </c>
      <c r="E474" s="81" t="s">
        <v>3000</v>
      </c>
      <c r="F474" s="92" t="s">
        <v>991</v>
      </c>
      <c r="G474" s="81" t="s">
        <v>334</v>
      </c>
      <c r="H474" s="81" t="s">
        <v>1755</v>
      </c>
      <c r="I474" s="81" t="s">
        <v>1757</v>
      </c>
      <c r="J474" s="94" t="s">
        <v>1756</v>
      </c>
      <c r="K474" s="81" t="s">
        <v>3246</v>
      </c>
      <c r="L474" s="81" t="s">
        <v>47</v>
      </c>
      <c r="M474" s="81">
        <v>22922</v>
      </c>
      <c r="N474" s="93" t="s">
        <v>1758</v>
      </c>
    </row>
    <row r="475" spans="1:14" x14ac:dyDescent="0.3">
      <c r="A475" s="91">
        <v>246540</v>
      </c>
      <c r="B475" s="81" t="s">
        <v>1760</v>
      </c>
      <c r="C475" s="81" t="s">
        <v>3299</v>
      </c>
      <c r="D475" s="92">
        <v>10435</v>
      </c>
      <c r="E475" s="81" t="s">
        <v>3001</v>
      </c>
      <c r="F475" s="92" t="s">
        <v>333</v>
      </c>
      <c r="G475" s="81" t="s">
        <v>334</v>
      </c>
      <c r="H475" s="81" t="s">
        <v>660</v>
      </c>
      <c r="I475" s="81" t="s">
        <v>1761</v>
      </c>
      <c r="J475" s="94" t="s">
        <v>1762</v>
      </c>
      <c r="K475" s="81" t="s">
        <v>3244</v>
      </c>
      <c r="L475" s="81" t="s">
        <v>93</v>
      </c>
      <c r="M475" s="81">
        <v>33548</v>
      </c>
      <c r="N475" s="93" t="s">
        <v>94</v>
      </c>
    </row>
    <row r="476" spans="1:14" x14ac:dyDescent="0.3">
      <c r="A476" s="91">
        <v>141818</v>
      </c>
      <c r="B476" s="81" t="s">
        <v>1763</v>
      </c>
      <c r="C476" s="81" t="s">
        <v>3616</v>
      </c>
      <c r="D476" s="92">
        <v>10517</v>
      </c>
      <c r="E476" s="81" t="s">
        <v>3002</v>
      </c>
      <c r="F476" s="92" t="s">
        <v>1764</v>
      </c>
      <c r="G476" s="81" t="s">
        <v>187</v>
      </c>
      <c r="H476" s="81" t="s">
        <v>1765</v>
      </c>
      <c r="I476" s="81"/>
      <c r="J476" s="94" t="s">
        <v>1766</v>
      </c>
      <c r="K476" s="81" t="s">
        <v>3246</v>
      </c>
      <c r="L476" s="81" t="s">
        <v>47</v>
      </c>
      <c r="M476" s="81">
        <v>19894</v>
      </c>
      <c r="N476" s="93" t="s">
        <v>70</v>
      </c>
    </row>
    <row r="477" spans="1:14" x14ac:dyDescent="0.3">
      <c r="A477" s="91">
        <v>181460</v>
      </c>
      <c r="B477" s="81" t="s">
        <v>1767</v>
      </c>
      <c r="C477" s="81" t="s">
        <v>3649</v>
      </c>
      <c r="D477" s="92">
        <v>10522</v>
      </c>
      <c r="E477" s="81" t="s">
        <v>3003</v>
      </c>
      <c r="F477" s="92" t="s">
        <v>1768</v>
      </c>
      <c r="G477" s="81" t="s">
        <v>222</v>
      </c>
      <c r="H477" s="81" t="s">
        <v>1769</v>
      </c>
      <c r="I477" s="94"/>
      <c r="J477" s="94" t="s">
        <v>1770</v>
      </c>
      <c r="K477" s="81" t="s">
        <v>3246</v>
      </c>
      <c r="L477" s="81" t="s">
        <v>47</v>
      </c>
      <c r="M477" s="81">
        <v>31024</v>
      </c>
      <c r="N477" s="93" t="s">
        <v>149</v>
      </c>
    </row>
    <row r="478" spans="1:14" x14ac:dyDescent="0.3">
      <c r="A478" s="91">
        <v>203313</v>
      </c>
      <c r="B478" s="81" t="s">
        <v>1771</v>
      </c>
      <c r="C478" s="81" t="s">
        <v>3631</v>
      </c>
      <c r="D478" s="92">
        <v>10447</v>
      </c>
      <c r="E478" s="81" t="s">
        <v>3004</v>
      </c>
      <c r="F478" s="92" t="s">
        <v>1772</v>
      </c>
      <c r="G478" s="81" t="s">
        <v>260</v>
      </c>
      <c r="H478" s="81" t="s">
        <v>1773</v>
      </c>
      <c r="I478" s="94"/>
      <c r="J478" s="94">
        <v>641738746</v>
      </c>
      <c r="K478" s="81" t="s">
        <v>3246</v>
      </c>
      <c r="L478" s="81" t="s">
        <v>47</v>
      </c>
      <c r="M478" s="81">
        <v>29064</v>
      </c>
      <c r="N478" s="93" t="s">
        <v>1075</v>
      </c>
    </row>
    <row r="479" spans="1:14" x14ac:dyDescent="0.3">
      <c r="A479" s="91">
        <v>219912</v>
      </c>
      <c r="B479" s="81" t="s">
        <v>2536</v>
      </c>
      <c r="C479" s="81" t="s">
        <v>3612</v>
      </c>
      <c r="D479" s="92">
        <v>13482</v>
      </c>
      <c r="E479" s="81" t="s">
        <v>3005</v>
      </c>
      <c r="F479" s="92" t="s">
        <v>1774</v>
      </c>
      <c r="G479" s="81" t="s">
        <v>757</v>
      </c>
      <c r="H479" s="81" t="s">
        <v>1775</v>
      </c>
      <c r="I479" s="94"/>
      <c r="J479" s="94" t="s">
        <v>1776</v>
      </c>
      <c r="K479" s="81" t="s">
        <v>3246</v>
      </c>
      <c r="L479" s="81" t="s">
        <v>47</v>
      </c>
      <c r="M479" s="81">
        <v>32708</v>
      </c>
      <c r="N479" s="93" t="s">
        <v>1777</v>
      </c>
    </row>
    <row r="480" spans="1:14" x14ac:dyDescent="0.3">
      <c r="A480" s="91">
        <v>130563</v>
      </c>
      <c r="B480" s="81" t="s">
        <v>3518</v>
      </c>
      <c r="C480" s="81" t="s">
        <v>3653</v>
      </c>
      <c r="D480" s="92">
        <v>10446</v>
      </c>
      <c r="E480" s="81" t="s">
        <v>3519</v>
      </c>
      <c r="F480" s="92" t="s">
        <v>3520</v>
      </c>
      <c r="G480" s="81" t="s">
        <v>85</v>
      </c>
      <c r="H480" s="81" t="s">
        <v>3521</v>
      </c>
      <c r="I480" s="94"/>
      <c r="J480" s="94" t="s">
        <v>3704</v>
      </c>
      <c r="K480" s="81" t="s">
        <v>3244</v>
      </c>
      <c r="L480" s="81" t="s">
        <v>47</v>
      </c>
      <c r="M480" s="81">
        <v>21570</v>
      </c>
      <c r="N480" s="93" t="s">
        <v>70</v>
      </c>
    </row>
    <row r="481" spans="1:14" x14ac:dyDescent="0.3">
      <c r="A481" s="91">
        <v>116442</v>
      </c>
      <c r="B481" s="81" t="s">
        <v>1778</v>
      </c>
      <c r="C481" s="81" t="s">
        <v>3610</v>
      </c>
      <c r="D481" s="92">
        <v>12816</v>
      </c>
      <c r="E481" s="81" t="s">
        <v>3006</v>
      </c>
      <c r="F481" s="92" t="s">
        <v>1779</v>
      </c>
      <c r="G481" s="81" t="s">
        <v>52</v>
      </c>
      <c r="H481" s="81" t="s">
        <v>1780</v>
      </c>
      <c r="I481" s="94" t="s">
        <v>1781</v>
      </c>
      <c r="J481" s="94"/>
      <c r="K481" s="81" t="s">
        <v>3246</v>
      </c>
      <c r="L481" s="81" t="s">
        <v>47</v>
      </c>
      <c r="M481" s="81">
        <v>17360</v>
      </c>
      <c r="N481" s="93" t="s">
        <v>1782</v>
      </c>
    </row>
    <row r="482" spans="1:14" x14ac:dyDescent="0.3">
      <c r="A482" s="91">
        <v>114047</v>
      </c>
      <c r="B482" s="81" t="s">
        <v>1783</v>
      </c>
      <c r="C482" s="81" t="s">
        <v>3610</v>
      </c>
      <c r="D482" s="92">
        <v>12816</v>
      </c>
      <c r="E482" s="81" t="s">
        <v>3007</v>
      </c>
      <c r="F482" s="92" t="s">
        <v>1784</v>
      </c>
      <c r="G482" s="81" t="s">
        <v>52</v>
      </c>
      <c r="H482" s="81" t="s">
        <v>1160</v>
      </c>
      <c r="I482" s="81" t="s">
        <v>1785</v>
      </c>
      <c r="J482" s="94"/>
      <c r="K482" s="81" t="s">
        <v>3246</v>
      </c>
      <c r="L482" s="81" t="s">
        <v>47</v>
      </c>
      <c r="M482" s="81">
        <v>15310</v>
      </c>
      <c r="N482" s="93" t="s">
        <v>888</v>
      </c>
    </row>
    <row r="483" spans="1:14" x14ac:dyDescent="0.3">
      <c r="A483" s="91">
        <v>149477</v>
      </c>
      <c r="B483" s="81" t="s">
        <v>1786</v>
      </c>
      <c r="C483" s="81" t="s">
        <v>3608</v>
      </c>
      <c r="D483" s="92">
        <v>10519</v>
      </c>
      <c r="E483" s="81" t="s">
        <v>3008</v>
      </c>
      <c r="F483" s="92" t="s">
        <v>1787</v>
      </c>
      <c r="G483" s="81" t="s">
        <v>187</v>
      </c>
      <c r="H483" s="81" t="s">
        <v>1788</v>
      </c>
      <c r="I483" s="81"/>
      <c r="J483" s="94" t="s">
        <v>1789</v>
      </c>
      <c r="K483" s="81" t="s">
        <v>3246</v>
      </c>
      <c r="L483" s="81" t="s">
        <v>93</v>
      </c>
      <c r="M483" s="81">
        <v>24401</v>
      </c>
      <c r="N483" s="93" t="s">
        <v>149</v>
      </c>
    </row>
    <row r="484" spans="1:14" x14ac:dyDescent="0.3">
      <c r="A484" s="91">
        <v>209921</v>
      </c>
      <c r="B484" s="81" t="s">
        <v>1790</v>
      </c>
      <c r="C484" s="81" t="s">
        <v>3247</v>
      </c>
      <c r="D484" s="92">
        <v>10459</v>
      </c>
      <c r="E484" s="81" t="s">
        <v>3009</v>
      </c>
      <c r="F484" s="92" t="s">
        <v>1791</v>
      </c>
      <c r="G484" s="81" t="s">
        <v>80</v>
      </c>
      <c r="H484" s="81" t="s">
        <v>1792</v>
      </c>
      <c r="I484" s="81" t="s">
        <v>1793</v>
      </c>
      <c r="J484" s="94"/>
      <c r="K484" s="81" t="s">
        <v>3246</v>
      </c>
      <c r="L484" s="81" t="s">
        <v>47</v>
      </c>
      <c r="M484" s="81">
        <v>22778</v>
      </c>
      <c r="N484" s="93" t="s">
        <v>160</v>
      </c>
    </row>
    <row r="485" spans="1:14" x14ac:dyDescent="0.3">
      <c r="A485" s="91">
        <v>180632</v>
      </c>
      <c r="B485" s="81" t="s">
        <v>1794</v>
      </c>
      <c r="C485" s="81" t="s">
        <v>3619</v>
      </c>
      <c r="D485" s="92">
        <v>12063</v>
      </c>
      <c r="E485" s="81" t="s">
        <v>3010</v>
      </c>
      <c r="F485" s="92" t="s">
        <v>1795</v>
      </c>
      <c r="G485" s="81" t="s">
        <v>112</v>
      </c>
      <c r="H485" s="81" t="s">
        <v>1796</v>
      </c>
      <c r="I485" s="81" t="s">
        <v>1797</v>
      </c>
      <c r="J485" s="94"/>
      <c r="K485" s="81" t="s">
        <v>3246</v>
      </c>
      <c r="L485" s="81" t="s">
        <v>93</v>
      </c>
      <c r="M485" s="81">
        <v>22491</v>
      </c>
      <c r="N485" s="93" t="s">
        <v>295</v>
      </c>
    </row>
    <row r="486" spans="1:14" x14ac:dyDescent="0.3">
      <c r="A486" s="91">
        <v>132717</v>
      </c>
      <c r="B486" s="81" t="s">
        <v>1798</v>
      </c>
      <c r="C486" s="81" t="s">
        <v>3683</v>
      </c>
      <c r="D486" s="92">
        <v>10451</v>
      </c>
      <c r="E486" s="81" t="s">
        <v>3011</v>
      </c>
      <c r="F486" s="92" t="s">
        <v>1799</v>
      </c>
      <c r="G486" s="81" t="s">
        <v>1308</v>
      </c>
      <c r="H486" s="81" t="s">
        <v>1800</v>
      </c>
      <c r="I486" s="94"/>
      <c r="J486" s="94" t="s">
        <v>1801</v>
      </c>
      <c r="K486" s="81" t="s">
        <v>3246</v>
      </c>
      <c r="L486" s="81" t="s">
        <v>47</v>
      </c>
      <c r="M486" s="81">
        <v>27819</v>
      </c>
      <c r="N486" s="93" t="s">
        <v>100</v>
      </c>
    </row>
    <row r="487" spans="1:14" x14ac:dyDescent="0.3">
      <c r="A487" s="91">
        <v>161330</v>
      </c>
      <c r="B487" s="81" t="s">
        <v>1802</v>
      </c>
      <c r="C487" s="81" t="s">
        <v>3611</v>
      </c>
      <c r="D487" s="92">
        <v>11985</v>
      </c>
      <c r="E487" s="81" t="s">
        <v>3012</v>
      </c>
      <c r="F487" s="92" t="s">
        <v>1803</v>
      </c>
      <c r="G487" s="81" t="s">
        <v>58</v>
      </c>
      <c r="H487" s="81" t="s">
        <v>1804</v>
      </c>
      <c r="I487" s="81" t="s">
        <v>1806</v>
      </c>
      <c r="J487" s="94" t="s">
        <v>1805</v>
      </c>
      <c r="K487" s="81" t="s">
        <v>3246</v>
      </c>
      <c r="L487" s="81" t="s">
        <v>47</v>
      </c>
      <c r="M487" s="81">
        <v>17740</v>
      </c>
      <c r="N487" s="93" t="s">
        <v>128</v>
      </c>
    </row>
    <row r="488" spans="1:14" x14ac:dyDescent="0.3">
      <c r="A488" s="91">
        <v>270750</v>
      </c>
      <c r="B488" s="81" t="s">
        <v>1807</v>
      </c>
      <c r="C488" s="81" t="s">
        <v>3612</v>
      </c>
      <c r="D488" s="92">
        <v>13482</v>
      </c>
      <c r="E488" s="81" t="s">
        <v>3013</v>
      </c>
      <c r="F488" s="92" t="s">
        <v>1808</v>
      </c>
      <c r="G488" s="81" t="s">
        <v>66</v>
      </c>
      <c r="H488" s="81" t="s">
        <v>1809</v>
      </c>
      <c r="I488" s="94"/>
      <c r="J488" s="94" t="s">
        <v>1810</v>
      </c>
      <c r="K488" s="81" t="s">
        <v>3246</v>
      </c>
      <c r="L488" s="81" t="s">
        <v>47</v>
      </c>
      <c r="M488" s="81">
        <v>26363</v>
      </c>
      <c r="N488" s="93" t="s">
        <v>1811</v>
      </c>
    </row>
    <row r="489" spans="1:14" x14ac:dyDescent="0.3">
      <c r="A489" s="91">
        <v>112974</v>
      </c>
      <c r="B489" s="81" t="s">
        <v>1815</v>
      </c>
      <c r="C489" s="81" t="s">
        <v>3620</v>
      </c>
      <c r="D489" s="92">
        <v>10510</v>
      </c>
      <c r="E489" s="81" t="s">
        <v>3014</v>
      </c>
      <c r="F489" s="92" t="s">
        <v>1816</v>
      </c>
      <c r="G489" s="81" t="s">
        <v>222</v>
      </c>
      <c r="H489" s="81" t="s">
        <v>1817</v>
      </c>
      <c r="I489" s="94" t="s">
        <v>1819</v>
      </c>
      <c r="J489" s="94" t="s">
        <v>1818</v>
      </c>
      <c r="K489" s="81" t="s">
        <v>3246</v>
      </c>
      <c r="L489" s="81" t="s">
        <v>47</v>
      </c>
      <c r="M489" s="81">
        <v>21361</v>
      </c>
      <c r="N489" s="93" t="s">
        <v>191</v>
      </c>
    </row>
    <row r="490" spans="1:14" x14ac:dyDescent="0.3">
      <c r="A490" s="91">
        <v>123901</v>
      </c>
      <c r="B490" s="81" t="s">
        <v>1820</v>
      </c>
      <c r="C490" s="81" t="s">
        <v>185</v>
      </c>
      <c r="D490" s="92">
        <v>10576</v>
      </c>
      <c r="E490" s="81" t="s">
        <v>3015</v>
      </c>
      <c r="F490" s="92" t="s">
        <v>1821</v>
      </c>
      <c r="G490" s="81" t="s">
        <v>187</v>
      </c>
      <c r="H490" s="81" t="s">
        <v>1822</v>
      </c>
      <c r="I490" s="81"/>
      <c r="J490" s="94" t="s">
        <v>1823</v>
      </c>
      <c r="K490" s="81" t="s">
        <v>3246</v>
      </c>
      <c r="L490" s="81" t="s">
        <v>47</v>
      </c>
      <c r="M490" s="81">
        <v>22802</v>
      </c>
      <c r="N490" s="93" t="s">
        <v>81</v>
      </c>
    </row>
    <row r="491" spans="1:14" x14ac:dyDescent="0.3">
      <c r="A491" s="91">
        <v>157798</v>
      </c>
      <c r="B491" s="81" t="s">
        <v>1824</v>
      </c>
      <c r="C491" s="81" t="s">
        <v>3608</v>
      </c>
      <c r="D491" s="92">
        <v>10519</v>
      </c>
      <c r="E491" s="81" t="s">
        <v>3016</v>
      </c>
      <c r="F491" s="92" t="s">
        <v>1825</v>
      </c>
      <c r="G491" s="81" t="s">
        <v>187</v>
      </c>
      <c r="H491" s="81" t="s">
        <v>1826</v>
      </c>
      <c r="I491" s="81" t="s">
        <v>1828</v>
      </c>
      <c r="J491" s="94" t="s">
        <v>1827</v>
      </c>
      <c r="K491" s="81" t="s">
        <v>3246</v>
      </c>
      <c r="L491" s="81" t="s">
        <v>47</v>
      </c>
      <c r="M491" s="81">
        <v>25631</v>
      </c>
      <c r="N491" s="93" t="s">
        <v>787</v>
      </c>
    </row>
    <row r="492" spans="1:14" x14ac:dyDescent="0.3">
      <c r="A492" s="91">
        <v>123903</v>
      </c>
      <c r="B492" s="81" t="s">
        <v>1829</v>
      </c>
      <c r="C492" s="81" t="s">
        <v>185</v>
      </c>
      <c r="D492" s="92">
        <v>10576</v>
      </c>
      <c r="E492" s="81" t="s">
        <v>3017</v>
      </c>
      <c r="F492" s="92" t="s">
        <v>1830</v>
      </c>
      <c r="G492" s="81" t="s">
        <v>298</v>
      </c>
      <c r="H492" s="81" t="s">
        <v>1831</v>
      </c>
      <c r="I492" s="94" t="s">
        <v>1832</v>
      </c>
      <c r="J492" s="94"/>
      <c r="K492" s="81" t="s">
        <v>3246</v>
      </c>
      <c r="L492" s="81" t="s">
        <v>47</v>
      </c>
      <c r="M492" s="81">
        <v>22985</v>
      </c>
      <c r="N492" s="93" t="s">
        <v>81</v>
      </c>
    </row>
    <row r="493" spans="1:14" x14ac:dyDescent="0.3">
      <c r="A493" s="91">
        <v>224516</v>
      </c>
      <c r="B493" s="81" t="s">
        <v>3018</v>
      </c>
      <c r="C493" s="81" t="s">
        <v>185</v>
      </c>
      <c r="D493" s="92">
        <v>10576</v>
      </c>
      <c r="E493" s="81" t="s">
        <v>3017</v>
      </c>
      <c r="F493" s="92" t="s">
        <v>1830</v>
      </c>
      <c r="G493" s="81" t="s">
        <v>298</v>
      </c>
      <c r="H493" s="81"/>
      <c r="I493" s="81"/>
      <c r="J493" s="94">
        <v>613204019</v>
      </c>
      <c r="K493" s="81" t="s">
        <v>3246</v>
      </c>
      <c r="L493" s="81" t="s">
        <v>47</v>
      </c>
      <c r="M493" s="81">
        <v>35221</v>
      </c>
      <c r="N493" s="93" t="s">
        <v>55</v>
      </c>
    </row>
    <row r="494" spans="1:14" x14ac:dyDescent="0.3">
      <c r="A494" s="91">
        <v>125404</v>
      </c>
      <c r="B494" s="81" t="s">
        <v>1833</v>
      </c>
      <c r="C494" s="81" t="s">
        <v>3683</v>
      </c>
      <c r="D494" s="92">
        <v>10451</v>
      </c>
      <c r="E494" s="81" t="s">
        <v>3019</v>
      </c>
      <c r="F494" s="92" t="s">
        <v>1834</v>
      </c>
      <c r="G494" s="81" t="s">
        <v>1308</v>
      </c>
      <c r="H494" s="81" t="s">
        <v>1835</v>
      </c>
      <c r="I494" s="81" t="s">
        <v>1837</v>
      </c>
      <c r="J494" s="94" t="s">
        <v>1836</v>
      </c>
      <c r="K494" s="81" t="s">
        <v>3246</v>
      </c>
      <c r="L494" s="81" t="s">
        <v>47</v>
      </c>
      <c r="M494" s="81">
        <v>24294</v>
      </c>
      <c r="N494" s="93" t="s">
        <v>1838</v>
      </c>
    </row>
    <row r="495" spans="1:14" x14ac:dyDescent="0.3">
      <c r="A495" s="91">
        <v>148071</v>
      </c>
      <c r="B495" s="81" t="s">
        <v>1839</v>
      </c>
      <c r="C495" s="81" t="s">
        <v>3617</v>
      </c>
      <c r="D495" s="92">
        <v>11216</v>
      </c>
      <c r="E495" s="81" t="s">
        <v>3020</v>
      </c>
      <c r="F495" s="92" t="s">
        <v>1840</v>
      </c>
      <c r="G495" s="81" t="s">
        <v>112</v>
      </c>
      <c r="H495" s="81" t="s">
        <v>1841</v>
      </c>
      <c r="I495" s="81" t="s">
        <v>1843</v>
      </c>
      <c r="J495" s="94" t="s">
        <v>1842</v>
      </c>
      <c r="K495" s="81" t="s">
        <v>3246</v>
      </c>
      <c r="L495" s="81" t="s">
        <v>47</v>
      </c>
      <c r="M495" s="81">
        <v>25007</v>
      </c>
      <c r="N495" s="93" t="s">
        <v>100</v>
      </c>
    </row>
    <row r="496" spans="1:14" x14ac:dyDescent="0.3">
      <c r="A496" s="91">
        <v>264112</v>
      </c>
      <c r="B496" s="81" t="s">
        <v>1844</v>
      </c>
      <c r="C496" s="81" t="s">
        <v>3614</v>
      </c>
      <c r="D496" s="92">
        <v>10443</v>
      </c>
      <c r="E496" s="81" t="s">
        <v>3021</v>
      </c>
      <c r="F496" s="92">
        <v>48703</v>
      </c>
      <c r="G496" s="81" t="s">
        <v>874</v>
      </c>
      <c r="H496" s="81" t="s">
        <v>875</v>
      </c>
      <c r="I496" s="81" t="s">
        <v>1845</v>
      </c>
      <c r="J496" s="94"/>
      <c r="K496" s="81" t="s">
        <v>3246</v>
      </c>
      <c r="L496" s="81" t="s">
        <v>47</v>
      </c>
      <c r="M496" s="81">
        <v>22765</v>
      </c>
      <c r="N496" s="93" t="s">
        <v>549</v>
      </c>
    </row>
    <row r="497" spans="1:14" x14ac:dyDescent="0.3">
      <c r="A497" s="91">
        <v>137468</v>
      </c>
      <c r="B497" s="81" t="s">
        <v>1847</v>
      </c>
      <c r="C497" s="81" t="s">
        <v>3299</v>
      </c>
      <c r="D497" s="92">
        <v>10435</v>
      </c>
      <c r="E497" s="81" t="s">
        <v>3022</v>
      </c>
      <c r="F497" s="92" t="s">
        <v>1848</v>
      </c>
      <c r="G497" s="81" t="s">
        <v>260</v>
      </c>
      <c r="H497" s="81" t="s">
        <v>1849</v>
      </c>
      <c r="I497" s="94"/>
      <c r="J497" s="94">
        <v>623548659</v>
      </c>
      <c r="K497" s="81" t="s">
        <v>3246</v>
      </c>
      <c r="L497" s="81" t="s">
        <v>47</v>
      </c>
      <c r="M497" s="81">
        <v>26883</v>
      </c>
      <c r="N497" s="93" t="s">
        <v>1850</v>
      </c>
    </row>
    <row r="498" spans="1:14" x14ac:dyDescent="0.3">
      <c r="A498" s="91">
        <v>203293</v>
      </c>
      <c r="B498" s="81" t="s">
        <v>1851</v>
      </c>
      <c r="C498" s="81" t="s">
        <v>3653</v>
      </c>
      <c r="D498" s="92">
        <v>10446</v>
      </c>
      <c r="E498" s="81" t="s">
        <v>3023</v>
      </c>
      <c r="F498" s="92" t="s">
        <v>1852</v>
      </c>
      <c r="G498" s="81" t="s">
        <v>85</v>
      </c>
      <c r="H498" s="81" t="s">
        <v>1853</v>
      </c>
      <c r="I498" s="94" t="s">
        <v>1855</v>
      </c>
      <c r="J498" s="94" t="s">
        <v>1854</v>
      </c>
      <c r="K498" s="81" t="s">
        <v>3246</v>
      </c>
      <c r="L498" s="81" t="s">
        <v>47</v>
      </c>
      <c r="M498" s="81">
        <v>20072</v>
      </c>
      <c r="N498" s="93" t="s">
        <v>1856</v>
      </c>
    </row>
    <row r="499" spans="1:14" x14ac:dyDescent="0.3">
      <c r="A499" s="91">
        <v>205554</v>
      </c>
      <c r="B499" s="81" t="s">
        <v>1857</v>
      </c>
      <c r="C499" s="81" t="s">
        <v>3614</v>
      </c>
      <c r="D499" s="92">
        <v>10443</v>
      </c>
      <c r="E499" s="81" t="s">
        <v>2993</v>
      </c>
      <c r="F499" s="92" t="s">
        <v>640</v>
      </c>
      <c r="G499" s="81" t="s">
        <v>85</v>
      </c>
      <c r="H499" s="81" t="s">
        <v>622</v>
      </c>
      <c r="I499" s="94" t="s">
        <v>1731</v>
      </c>
      <c r="J499" s="94" t="s">
        <v>1858</v>
      </c>
      <c r="K499" s="81" t="s">
        <v>3246</v>
      </c>
      <c r="L499" s="81" t="s">
        <v>47</v>
      </c>
      <c r="M499" s="81">
        <v>34920</v>
      </c>
      <c r="N499" s="93" t="s">
        <v>549</v>
      </c>
    </row>
    <row r="500" spans="1:14" x14ac:dyDescent="0.3">
      <c r="A500" s="91">
        <v>146155</v>
      </c>
      <c r="B500" s="81" t="s">
        <v>1859</v>
      </c>
      <c r="C500" s="81" t="s">
        <v>3629</v>
      </c>
      <c r="D500" s="92">
        <v>10439</v>
      </c>
      <c r="E500" s="81" t="s">
        <v>3024</v>
      </c>
      <c r="F500" s="92" t="s">
        <v>1860</v>
      </c>
      <c r="G500" s="81" t="s">
        <v>817</v>
      </c>
      <c r="H500" s="81" t="s">
        <v>1861</v>
      </c>
      <c r="I500" s="81" t="s">
        <v>1862</v>
      </c>
      <c r="J500" s="94"/>
      <c r="K500" s="81" t="s">
        <v>3246</v>
      </c>
      <c r="L500" s="81" t="s">
        <v>47</v>
      </c>
      <c r="M500" s="81">
        <v>25070</v>
      </c>
      <c r="N500" s="93" t="s">
        <v>88</v>
      </c>
    </row>
    <row r="501" spans="1:14" x14ac:dyDescent="0.3">
      <c r="A501" s="91">
        <v>152685</v>
      </c>
      <c r="B501" s="81" t="s">
        <v>1863</v>
      </c>
      <c r="C501" s="81" t="s">
        <v>3608</v>
      </c>
      <c r="D501" s="92">
        <v>10519</v>
      </c>
      <c r="E501" s="81" t="s">
        <v>3025</v>
      </c>
      <c r="F501" s="92" t="s">
        <v>1448</v>
      </c>
      <c r="G501" s="81" t="s">
        <v>187</v>
      </c>
      <c r="H501" s="81" t="s">
        <v>1864</v>
      </c>
      <c r="I501" s="81"/>
      <c r="J501" s="94" t="s">
        <v>1865</v>
      </c>
      <c r="K501" s="81" t="s">
        <v>3246</v>
      </c>
      <c r="L501" s="81" t="s">
        <v>47</v>
      </c>
      <c r="M501" s="81">
        <v>17661</v>
      </c>
      <c r="N501" s="93" t="s">
        <v>81</v>
      </c>
    </row>
    <row r="502" spans="1:14" x14ac:dyDescent="0.3">
      <c r="A502" s="91">
        <v>209574</v>
      </c>
      <c r="B502" s="81" t="s">
        <v>1866</v>
      </c>
      <c r="C502" s="81" t="s">
        <v>185</v>
      </c>
      <c r="D502" s="92">
        <v>10576</v>
      </c>
      <c r="E502" s="81" t="s">
        <v>3026</v>
      </c>
      <c r="F502" s="92" t="s">
        <v>1867</v>
      </c>
      <c r="G502" s="81" t="s">
        <v>298</v>
      </c>
      <c r="H502" s="81" t="s">
        <v>1868</v>
      </c>
      <c r="I502" s="94"/>
      <c r="J502" s="94" t="s">
        <v>1869</v>
      </c>
      <c r="K502" s="81" t="s">
        <v>3246</v>
      </c>
      <c r="L502" s="81" t="s">
        <v>47</v>
      </c>
      <c r="M502" s="81">
        <v>21026</v>
      </c>
      <c r="N502" s="93" t="s">
        <v>460</v>
      </c>
    </row>
    <row r="503" spans="1:14" x14ac:dyDescent="0.3">
      <c r="A503" s="91">
        <v>183959</v>
      </c>
      <c r="B503" s="81" t="s">
        <v>26</v>
      </c>
      <c r="C503" s="81" t="s">
        <v>3268</v>
      </c>
      <c r="D503" s="92">
        <v>10438</v>
      </c>
      <c r="E503" s="81" t="s">
        <v>3027</v>
      </c>
      <c r="F503" s="92" t="s">
        <v>1870</v>
      </c>
      <c r="G503" s="81" t="s">
        <v>1871</v>
      </c>
      <c r="H503" s="81" t="s">
        <v>1872</v>
      </c>
      <c r="I503" s="94"/>
      <c r="J503" s="94" t="s">
        <v>1873</v>
      </c>
      <c r="K503" s="81" t="s">
        <v>3246</v>
      </c>
      <c r="L503" s="81" t="s">
        <v>47</v>
      </c>
      <c r="M503" s="81">
        <v>15869</v>
      </c>
      <c r="N503" s="93" t="s">
        <v>70</v>
      </c>
    </row>
    <row r="504" spans="1:14" x14ac:dyDescent="0.3">
      <c r="A504" s="91">
        <v>181630</v>
      </c>
      <c r="B504" s="81" t="s">
        <v>3705</v>
      </c>
      <c r="C504" s="81" t="s">
        <v>3268</v>
      </c>
      <c r="D504" s="92">
        <v>10438</v>
      </c>
      <c r="E504" s="81" t="s">
        <v>3706</v>
      </c>
      <c r="F504" s="92" t="s">
        <v>3707</v>
      </c>
      <c r="G504" s="81" t="s">
        <v>177</v>
      </c>
      <c r="H504" s="81" t="s">
        <v>3708</v>
      </c>
      <c r="I504" s="94" t="s">
        <v>3709</v>
      </c>
      <c r="J504" s="94">
        <v>620465935</v>
      </c>
      <c r="K504" s="81" t="s">
        <v>3246</v>
      </c>
      <c r="L504" s="81" t="s">
        <v>47</v>
      </c>
      <c r="M504" s="81">
        <v>15417</v>
      </c>
      <c r="N504" s="93" t="s">
        <v>1246</v>
      </c>
    </row>
    <row r="505" spans="1:14" x14ac:dyDescent="0.3">
      <c r="A505" s="91">
        <v>237312</v>
      </c>
      <c r="B505" s="81" t="s">
        <v>1875</v>
      </c>
      <c r="C505" s="81" t="s">
        <v>3633</v>
      </c>
      <c r="D505" s="92">
        <v>10521</v>
      </c>
      <c r="E505" s="81" t="s">
        <v>3028</v>
      </c>
      <c r="F505" s="92" t="s">
        <v>1876</v>
      </c>
      <c r="G505" s="81" t="s">
        <v>226</v>
      </c>
      <c r="H505" s="81" t="s">
        <v>3522</v>
      </c>
      <c r="I505" s="94"/>
      <c r="J505" s="94" t="s">
        <v>1877</v>
      </c>
      <c r="K505" s="81" t="s">
        <v>3246</v>
      </c>
      <c r="L505" s="81" t="s">
        <v>93</v>
      </c>
      <c r="M505" s="81">
        <v>29720</v>
      </c>
      <c r="N505" s="93" t="s">
        <v>88</v>
      </c>
    </row>
    <row r="506" spans="1:14" x14ac:dyDescent="0.3">
      <c r="A506" s="91">
        <v>271346</v>
      </c>
      <c r="B506" s="81" t="s">
        <v>1878</v>
      </c>
      <c r="C506" s="81" t="s">
        <v>3617</v>
      </c>
      <c r="D506" s="92">
        <v>11216</v>
      </c>
      <c r="E506" s="81" t="s">
        <v>3029</v>
      </c>
      <c r="F506" s="92" t="s">
        <v>1879</v>
      </c>
      <c r="G506" s="81" t="s">
        <v>1880</v>
      </c>
      <c r="H506" s="81" t="s">
        <v>1881</v>
      </c>
      <c r="I506" s="81"/>
      <c r="J506" s="94" t="s">
        <v>1882</v>
      </c>
      <c r="K506" s="81" t="s">
        <v>3246</v>
      </c>
      <c r="L506" s="81" t="s">
        <v>47</v>
      </c>
      <c r="M506" s="81">
        <v>25968</v>
      </c>
      <c r="N506" s="93" t="s">
        <v>381</v>
      </c>
    </row>
    <row r="507" spans="1:14" x14ac:dyDescent="0.3">
      <c r="A507" s="91">
        <v>241038</v>
      </c>
      <c r="B507" s="81" t="s">
        <v>1883</v>
      </c>
      <c r="C507" s="81" t="s">
        <v>3608</v>
      </c>
      <c r="D507" s="92">
        <v>10519</v>
      </c>
      <c r="E507" s="81" t="s">
        <v>3030</v>
      </c>
      <c r="F507" s="92" t="s">
        <v>186</v>
      </c>
      <c r="G507" s="81" t="s">
        <v>187</v>
      </c>
      <c r="H507" s="81" t="s">
        <v>1884</v>
      </c>
      <c r="I507" s="81" t="s">
        <v>1813</v>
      </c>
      <c r="J507" s="94" t="s">
        <v>1885</v>
      </c>
      <c r="K507" s="81" t="s">
        <v>3246</v>
      </c>
      <c r="L507" s="81" t="s">
        <v>47</v>
      </c>
      <c r="M507" s="81">
        <v>18729</v>
      </c>
      <c r="N507" s="93" t="s">
        <v>644</v>
      </c>
    </row>
    <row r="508" spans="1:14" x14ac:dyDescent="0.3">
      <c r="A508" s="91">
        <v>126019</v>
      </c>
      <c r="B508" s="81" t="s">
        <v>1887</v>
      </c>
      <c r="C508" s="81" t="s">
        <v>3649</v>
      </c>
      <c r="D508" s="92">
        <v>10522</v>
      </c>
      <c r="E508" s="81" t="s">
        <v>3031</v>
      </c>
      <c r="F508" s="92" t="s">
        <v>1888</v>
      </c>
      <c r="G508" s="81" t="s">
        <v>222</v>
      </c>
      <c r="H508" s="81" t="s">
        <v>1889</v>
      </c>
      <c r="I508" s="81" t="s">
        <v>1890</v>
      </c>
      <c r="J508" s="94">
        <v>620541034</v>
      </c>
      <c r="K508" s="81" t="s">
        <v>3246</v>
      </c>
      <c r="L508" s="81" t="s">
        <v>47</v>
      </c>
      <c r="M508" s="81">
        <v>25915</v>
      </c>
      <c r="N508" s="93" t="s">
        <v>100</v>
      </c>
    </row>
    <row r="509" spans="1:14" x14ac:dyDescent="0.3">
      <c r="A509" s="91">
        <v>389002</v>
      </c>
      <c r="B509" s="81" t="s">
        <v>3523</v>
      </c>
      <c r="C509" s="81" t="s">
        <v>3609</v>
      </c>
      <c r="D509" s="92">
        <v>15813</v>
      </c>
      <c r="E509" s="81" t="s">
        <v>3524</v>
      </c>
      <c r="F509" s="92" t="s">
        <v>1722</v>
      </c>
      <c r="G509" s="81" t="s">
        <v>44</v>
      </c>
      <c r="H509" s="81" t="s">
        <v>3525</v>
      </c>
      <c r="I509" s="81"/>
      <c r="J509" s="94"/>
      <c r="K509" s="81" t="s">
        <v>3246</v>
      </c>
      <c r="L509" s="81" t="s">
        <v>47</v>
      </c>
      <c r="M509" s="81">
        <v>22406</v>
      </c>
      <c r="N509" s="82" t="s">
        <v>3526</v>
      </c>
    </row>
    <row r="510" spans="1:14" x14ac:dyDescent="0.3">
      <c r="A510" s="91">
        <v>387788</v>
      </c>
      <c r="B510" s="81" t="s">
        <v>3527</v>
      </c>
      <c r="C510" s="81" t="s">
        <v>3608</v>
      </c>
      <c r="D510" s="92">
        <v>10519</v>
      </c>
      <c r="E510" s="81" t="s">
        <v>3528</v>
      </c>
      <c r="F510" s="92">
        <v>46395</v>
      </c>
      <c r="G510" s="81" t="s">
        <v>3119</v>
      </c>
      <c r="H510" s="81" t="s">
        <v>3529</v>
      </c>
      <c r="I510" s="81" t="s">
        <v>3710</v>
      </c>
      <c r="J510" s="94"/>
      <c r="K510" s="81" t="s">
        <v>3244</v>
      </c>
      <c r="L510" s="81" t="s">
        <v>47</v>
      </c>
      <c r="M510" s="81">
        <v>21678</v>
      </c>
      <c r="N510" s="93" t="s">
        <v>549</v>
      </c>
    </row>
    <row r="511" spans="1:14" x14ac:dyDescent="0.3">
      <c r="A511" s="91">
        <v>165550</v>
      </c>
      <c r="B511" s="81" t="s">
        <v>1891</v>
      </c>
      <c r="C511" s="81" t="s">
        <v>3632</v>
      </c>
      <c r="D511" s="92">
        <v>10455</v>
      </c>
      <c r="E511" s="81" t="s">
        <v>3032</v>
      </c>
      <c r="F511" s="92" t="s">
        <v>1892</v>
      </c>
      <c r="G511" s="81" t="s">
        <v>260</v>
      </c>
      <c r="H511" s="81" t="s">
        <v>1893</v>
      </c>
      <c r="I511" s="81" t="s">
        <v>1894</v>
      </c>
      <c r="J511" s="94"/>
      <c r="K511" s="81" t="s">
        <v>3246</v>
      </c>
      <c r="L511" s="81" t="s">
        <v>47</v>
      </c>
      <c r="M511" s="81">
        <v>21555</v>
      </c>
      <c r="N511" s="93" t="s">
        <v>191</v>
      </c>
    </row>
    <row r="512" spans="1:14" x14ac:dyDescent="0.3">
      <c r="A512" s="91">
        <v>140656</v>
      </c>
      <c r="B512" s="81" t="s">
        <v>1895</v>
      </c>
      <c r="C512" s="81" t="s">
        <v>3608</v>
      </c>
      <c r="D512" s="92">
        <v>10519</v>
      </c>
      <c r="E512" s="81" t="s">
        <v>3033</v>
      </c>
      <c r="F512" s="92" t="s">
        <v>1896</v>
      </c>
      <c r="G512" s="81" t="s">
        <v>212</v>
      </c>
      <c r="H512" s="81" t="s">
        <v>1897</v>
      </c>
      <c r="I512" s="94"/>
      <c r="J512" s="94" t="s">
        <v>1898</v>
      </c>
      <c r="K512" s="81" t="s">
        <v>3246</v>
      </c>
      <c r="L512" s="81" t="s">
        <v>47</v>
      </c>
      <c r="M512" s="81">
        <v>24790</v>
      </c>
      <c r="N512" s="93" t="s">
        <v>166</v>
      </c>
    </row>
    <row r="513" spans="1:14" x14ac:dyDescent="0.3">
      <c r="A513" s="91">
        <v>218883</v>
      </c>
      <c r="B513" s="81" t="s">
        <v>1899</v>
      </c>
      <c r="C513" s="81" t="s">
        <v>3614</v>
      </c>
      <c r="D513" s="92">
        <v>10443</v>
      </c>
      <c r="E513" s="81" t="s">
        <v>2974</v>
      </c>
      <c r="F513" s="92" t="s">
        <v>1646</v>
      </c>
      <c r="G513" s="81" t="s">
        <v>195</v>
      </c>
      <c r="H513" s="81" t="s">
        <v>622</v>
      </c>
      <c r="I513" s="81"/>
      <c r="J513" s="94" t="s">
        <v>1900</v>
      </c>
      <c r="K513" s="81" t="s">
        <v>3246</v>
      </c>
      <c r="L513" s="81" t="s">
        <v>47</v>
      </c>
      <c r="M513" s="81">
        <v>25880</v>
      </c>
      <c r="N513" s="93" t="s">
        <v>460</v>
      </c>
    </row>
    <row r="514" spans="1:14" x14ac:dyDescent="0.3">
      <c r="A514" s="91">
        <v>181969</v>
      </c>
      <c r="B514" s="81" t="s">
        <v>3034</v>
      </c>
      <c r="C514" s="81" t="s">
        <v>3268</v>
      </c>
      <c r="D514" s="92">
        <v>10438</v>
      </c>
      <c r="E514" s="81" t="s">
        <v>3035</v>
      </c>
      <c r="F514" s="92" t="s">
        <v>3036</v>
      </c>
      <c r="G514" s="81" t="s">
        <v>1608</v>
      </c>
      <c r="H514" s="81" t="s">
        <v>3037</v>
      </c>
      <c r="I514" s="81"/>
      <c r="J514" s="94" t="s">
        <v>3038</v>
      </c>
      <c r="K514" s="81" t="s">
        <v>3246</v>
      </c>
      <c r="L514" s="81" t="s">
        <v>47</v>
      </c>
      <c r="M514" s="81">
        <v>25670</v>
      </c>
      <c r="N514" s="93" t="s">
        <v>476</v>
      </c>
    </row>
    <row r="515" spans="1:14" x14ac:dyDescent="0.3">
      <c r="A515" s="91">
        <v>164814</v>
      </c>
      <c r="B515" s="81" t="s">
        <v>1901</v>
      </c>
      <c r="C515" s="81" t="s">
        <v>3617</v>
      </c>
      <c r="D515" s="92">
        <v>11216</v>
      </c>
      <c r="E515" s="81" t="s">
        <v>3039</v>
      </c>
      <c r="F515" s="92" t="s">
        <v>1902</v>
      </c>
      <c r="G515" s="81" t="s">
        <v>112</v>
      </c>
      <c r="H515" s="81" t="s">
        <v>1903</v>
      </c>
      <c r="I515" s="81" t="s">
        <v>1904</v>
      </c>
      <c r="J515" s="94"/>
      <c r="K515" s="81" t="s">
        <v>3246</v>
      </c>
      <c r="L515" s="81" t="s">
        <v>47</v>
      </c>
      <c r="M515" s="81">
        <v>22044</v>
      </c>
      <c r="N515" s="93" t="s">
        <v>460</v>
      </c>
    </row>
    <row r="516" spans="1:14" x14ac:dyDescent="0.3">
      <c r="A516" s="91">
        <v>109148</v>
      </c>
      <c r="B516" s="81" t="s">
        <v>1905</v>
      </c>
      <c r="C516" s="81" t="s">
        <v>3620</v>
      </c>
      <c r="D516" s="92">
        <v>10510</v>
      </c>
      <c r="E516" s="81" t="s">
        <v>3040</v>
      </c>
      <c r="F516" s="92" t="s">
        <v>1906</v>
      </c>
      <c r="G516" s="81" t="s">
        <v>222</v>
      </c>
      <c r="H516" s="81" t="s">
        <v>1907</v>
      </c>
      <c r="I516" s="81"/>
      <c r="J516" s="94" t="s">
        <v>1908</v>
      </c>
      <c r="K516" s="81" t="s">
        <v>3246</v>
      </c>
      <c r="L516" s="81" t="s">
        <v>47</v>
      </c>
      <c r="M516" s="81">
        <v>25823</v>
      </c>
      <c r="N516" s="93" t="s">
        <v>166</v>
      </c>
    </row>
    <row r="517" spans="1:14" x14ac:dyDescent="0.3">
      <c r="A517" s="91">
        <v>183520</v>
      </c>
      <c r="B517" s="81" t="s">
        <v>3041</v>
      </c>
      <c r="C517" s="81" t="s">
        <v>3617</v>
      </c>
      <c r="D517" s="92">
        <v>11216</v>
      </c>
      <c r="E517" s="81" t="s">
        <v>3042</v>
      </c>
      <c r="F517" s="92" t="s">
        <v>3043</v>
      </c>
      <c r="G517" s="81" t="s">
        <v>260</v>
      </c>
      <c r="H517" s="81" t="s">
        <v>3044</v>
      </c>
      <c r="I517" s="81" t="s">
        <v>3045</v>
      </c>
      <c r="J517" s="94"/>
      <c r="K517" s="81" t="s">
        <v>3246</v>
      </c>
      <c r="L517" s="81" t="s">
        <v>47</v>
      </c>
      <c r="M517" s="81">
        <v>17266</v>
      </c>
      <c r="N517" s="93" t="s">
        <v>81</v>
      </c>
    </row>
    <row r="518" spans="1:14" x14ac:dyDescent="0.3">
      <c r="A518" s="91">
        <v>144260</v>
      </c>
      <c r="B518" s="81" t="s">
        <v>3046</v>
      </c>
      <c r="C518" s="81" t="s">
        <v>3617</v>
      </c>
      <c r="D518" s="92">
        <v>11216</v>
      </c>
      <c r="E518" s="81" t="s">
        <v>3047</v>
      </c>
      <c r="F518" s="92" t="s">
        <v>3048</v>
      </c>
      <c r="G518" s="81" t="s">
        <v>260</v>
      </c>
      <c r="H518" s="81" t="s">
        <v>3049</v>
      </c>
      <c r="I518" s="94"/>
      <c r="J518" s="94" t="s">
        <v>3050</v>
      </c>
      <c r="K518" s="81" t="s">
        <v>3246</v>
      </c>
      <c r="L518" s="81" t="s">
        <v>47</v>
      </c>
      <c r="M518" s="81">
        <v>26757</v>
      </c>
      <c r="N518" s="93" t="s">
        <v>596</v>
      </c>
    </row>
    <row r="519" spans="1:14" x14ac:dyDescent="0.3">
      <c r="A519" s="91">
        <v>265840</v>
      </c>
      <c r="B519" s="81" t="s">
        <v>1909</v>
      </c>
      <c r="C519" s="81" t="s">
        <v>3622</v>
      </c>
      <c r="D519" s="92">
        <v>10453</v>
      </c>
      <c r="E519" s="81" t="s">
        <v>3051</v>
      </c>
      <c r="F519" s="92" t="s">
        <v>1910</v>
      </c>
      <c r="G519" s="81" t="s">
        <v>202</v>
      </c>
      <c r="H519" s="81" t="s">
        <v>1911</v>
      </c>
      <c r="I519" s="94"/>
      <c r="J519" s="94" t="s">
        <v>1912</v>
      </c>
      <c r="K519" s="81" t="s">
        <v>3246</v>
      </c>
      <c r="L519" s="81" t="s">
        <v>47</v>
      </c>
      <c r="M519" s="81">
        <v>28724</v>
      </c>
      <c r="N519" s="93" t="s">
        <v>230</v>
      </c>
    </row>
    <row r="520" spans="1:14" x14ac:dyDescent="0.3">
      <c r="A520" s="91">
        <v>128435</v>
      </c>
      <c r="B520" s="81" t="s">
        <v>1913</v>
      </c>
      <c r="C520" s="81" t="s">
        <v>3617</v>
      </c>
      <c r="D520" s="92">
        <v>11216</v>
      </c>
      <c r="E520" s="81" t="s">
        <v>3052</v>
      </c>
      <c r="F520" s="92" t="s">
        <v>111</v>
      </c>
      <c r="G520" s="81" t="s">
        <v>112</v>
      </c>
      <c r="H520" s="81" t="s">
        <v>1914</v>
      </c>
      <c r="I520" s="94" t="s">
        <v>1916</v>
      </c>
      <c r="J520" s="94" t="s">
        <v>1915</v>
      </c>
      <c r="K520" s="81" t="s">
        <v>3246</v>
      </c>
      <c r="L520" s="81" t="s">
        <v>47</v>
      </c>
      <c r="M520" s="81">
        <v>17681</v>
      </c>
      <c r="N520" s="93" t="s">
        <v>230</v>
      </c>
    </row>
    <row r="521" spans="1:14" x14ac:dyDescent="0.3">
      <c r="A521" s="91">
        <v>160771</v>
      </c>
      <c r="B521" s="81" t="s">
        <v>1917</v>
      </c>
      <c r="C521" s="81" t="s">
        <v>3633</v>
      </c>
      <c r="D521" s="92">
        <v>10521</v>
      </c>
      <c r="E521" s="81" t="s">
        <v>3053</v>
      </c>
      <c r="F521" s="92" t="s">
        <v>1918</v>
      </c>
      <c r="G521" s="81" t="s">
        <v>226</v>
      </c>
      <c r="H521" s="81" t="s">
        <v>1919</v>
      </c>
      <c r="I521" s="81"/>
      <c r="J521" s="94" t="s">
        <v>1920</v>
      </c>
      <c r="K521" s="81" t="s">
        <v>3246</v>
      </c>
      <c r="L521" s="81" t="s">
        <v>47</v>
      </c>
      <c r="M521" s="81">
        <v>26481</v>
      </c>
      <c r="N521" s="93" t="s">
        <v>230</v>
      </c>
    </row>
    <row r="522" spans="1:14" x14ac:dyDescent="0.3">
      <c r="A522" s="91">
        <v>107662</v>
      </c>
      <c r="B522" s="81" t="s">
        <v>3530</v>
      </c>
      <c r="C522" s="81" t="s">
        <v>3633</v>
      </c>
      <c r="D522" s="92">
        <v>10521</v>
      </c>
      <c r="E522" s="81" t="s">
        <v>3531</v>
      </c>
      <c r="F522" s="92" t="s">
        <v>3532</v>
      </c>
      <c r="G522" s="81" t="s">
        <v>226</v>
      </c>
      <c r="H522" s="81" t="s">
        <v>3533</v>
      </c>
      <c r="I522" s="94" t="s">
        <v>3711</v>
      </c>
      <c r="J522" s="94">
        <v>620280167</v>
      </c>
      <c r="K522" s="81" t="s">
        <v>3246</v>
      </c>
      <c r="L522" s="81" t="s">
        <v>47</v>
      </c>
      <c r="M522" s="81">
        <v>20888</v>
      </c>
      <c r="N522" s="93" t="s">
        <v>25</v>
      </c>
    </row>
    <row r="523" spans="1:14" x14ac:dyDescent="0.3">
      <c r="A523" s="91">
        <v>169063</v>
      </c>
      <c r="B523" s="81" t="s">
        <v>1922</v>
      </c>
      <c r="C523" s="81" t="s">
        <v>3620</v>
      </c>
      <c r="D523" s="92">
        <v>10510</v>
      </c>
      <c r="E523" s="81" t="s">
        <v>3054</v>
      </c>
      <c r="F523" s="92" t="s">
        <v>1923</v>
      </c>
      <c r="G523" s="81" t="s">
        <v>222</v>
      </c>
      <c r="H523" s="81" t="s">
        <v>1924</v>
      </c>
      <c r="I523" s="94" t="s">
        <v>1926</v>
      </c>
      <c r="J523" s="94" t="s">
        <v>1925</v>
      </c>
      <c r="K523" s="81" t="s">
        <v>3246</v>
      </c>
      <c r="L523" s="81" t="s">
        <v>47</v>
      </c>
      <c r="M523" s="81">
        <v>19992</v>
      </c>
      <c r="N523" s="93" t="s">
        <v>81</v>
      </c>
    </row>
    <row r="524" spans="1:14" x14ac:dyDescent="0.3">
      <c r="A524" s="91">
        <v>385953</v>
      </c>
      <c r="B524" s="81" t="s">
        <v>1927</v>
      </c>
      <c r="C524" s="81" t="s">
        <v>3612</v>
      </c>
      <c r="D524" s="92">
        <v>13482</v>
      </c>
      <c r="E524" s="81" t="s">
        <v>3055</v>
      </c>
      <c r="F524" s="92" t="s">
        <v>1928</v>
      </c>
      <c r="G524" s="81" t="s">
        <v>66</v>
      </c>
      <c r="H524" s="81" t="s">
        <v>1929</v>
      </c>
      <c r="I524" s="81"/>
      <c r="J524" s="94">
        <v>653144873</v>
      </c>
      <c r="K524" s="81" t="s">
        <v>3246</v>
      </c>
      <c r="L524" s="81" t="s">
        <v>47</v>
      </c>
      <c r="M524" s="81">
        <v>17283</v>
      </c>
      <c r="N524" s="93" t="s">
        <v>244</v>
      </c>
    </row>
    <row r="525" spans="1:14" x14ac:dyDescent="0.3">
      <c r="A525" s="91">
        <v>389502</v>
      </c>
      <c r="B525" s="81" t="s">
        <v>3534</v>
      </c>
      <c r="C525" s="81" t="s">
        <v>3615</v>
      </c>
      <c r="D525" s="92">
        <v>10512</v>
      </c>
      <c r="E525" s="81" t="s">
        <v>3535</v>
      </c>
      <c r="F525" s="92" t="s">
        <v>3536</v>
      </c>
      <c r="G525" s="81" t="s">
        <v>340</v>
      </c>
      <c r="H525" s="81" t="s">
        <v>3537</v>
      </c>
      <c r="I525" s="81"/>
      <c r="J525" s="94"/>
      <c r="K525" s="81" t="s">
        <v>3246</v>
      </c>
      <c r="L525" s="81" t="s">
        <v>47</v>
      </c>
      <c r="M525" s="81">
        <v>25859</v>
      </c>
      <c r="N525" s="82" t="s">
        <v>476</v>
      </c>
    </row>
    <row r="526" spans="1:14" x14ac:dyDescent="0.3">
      <c r="A526" s="91">
        <v>241052</v>
      </c>
      <c r="B526" s="81" t="s">
        <v>3538</v>
      </c>
      <c r="C526" s="81" t="s">
        <v>3608</v>
      </c>
      <c r="D526" s="92">
        <v>10519</v>
      </c>
      <c r="E526" s="81" t="s">
        <v>3539</v>
      </c>
      <c r="F526" s="92" t="s">
        <v>3540</v>
      </c>
      <c r="G526" s="81" t="s">
        <v>187</v>
      </c>
      <c r="H526" s="81" t="s">
        <v>3541</v>
      </c>
      <c r="I526" s="94" t="s">
        <v>3712</v>
      </c>
      <c r="J526" s="94"/>
      <c r="K526" s="81" t="s">
        <v>3244</v>
      </c>
      <c r="L526" s="81" t="s">
        <v>47</v>
      </c>
      <c r="M526" s="81">
        <v>16791</v>
      </c>
      <c r="N526" s="93" t="s">
        <v>1488</v>
      </c>
    </row>
    <row r="527" spans="1:14" x14ac:dyDescent="0.3">
      <c r="A527" s="91">
        <v>215233</v>
      </c>
      <c r="B527" s="81" t="s">
        <v>1931</v>
      </c>
      <c r="C527" s="81" t="s">
        <v>3631</v>
      </c>
      <c r="D527" s="92">
        <v>10447</v>
      </c>
      <c r="E527" s="81" t="s">
        <v>3056</v>
      </c>
      <c r="F527" s="92" t="s">
        <v>1932</v>
      </c>
      <c r="G527" s="81" t="s">
        <v>260</v>
      </c>
      <c r="H527" s="81" t="s">
        <v>1933</v>
      </c>
      <c r="I527" s="81"/>
      <c r="J527" s="94" t="s">
        <v>1934</v>
      </c>
      <c r="K527" s="81" t="s">
        <v>3246</v>
      </c>
      <c r="L527" s="81" t="s">
        <v>47</v>
      </c>
      <c r="M527" s="81">
        <v>28595</v>
      </c>
      <c r="N527" s="93" t="s">
        <v>1935</v>
      </c>
    </row>
    <row r="528" spans="1:14" x14ac:dyDescent="0.3">
      <c r="A528" s="91">
        <v>247988</v>
      </c>
      <c r="B528" s="81" t="s">
        <v>1936</v>
      </c>
      <c r="C528" s="81" t="s">
        <v>3629</v>
      </c>
      <c r="D528" s="92">
        <v>10439</v>
      </c>
      <c r="E528" s="81" t="s">
        <v>3057</v>
      </c>
      <c r="F528" s="92" t="s">
        <v>1937</v>
      </c>
      <c r="G528" s="81" t="s">
        <v>226</v>
      </c>
      <c r="H528" s="81"/>
      <c r="I528" s="81" t="s">
        <v>1939</v>
      </c>
      <c r="J528" s="94" t="s">
        <v>1938</v>
      </c>
      <c r="K528" s="81" t="s">
        <v>3246</v>
      </c>
      <c r="L528" s="81" t="s">
        <v>47</v>
      </c>
      <c r="M528" s="81">
        <v>20174</v>
      </c>
      <c r="N528" s="93" t="s">
        <v>1940</v>
      </c>
    </row>
    <row r="529" spans="1:14" x14ac:dyDescent="0.3">
      <c r="A529" s="91">
        <v>110346</v>
      </c>
      <c r="B529" s="81" t="s">
        <v>1941</v>
      </c>
      <c r="C529" s="81" t="s">
        <v>3629</v>
      </c>
      <c r="D529" s="92">
        <v>10439</v>
      </c>
      <c r="E529" s="81" t="s">
        <v>3058</v>
      </c>
      <c r="F529" s="92" t="s">
        <v>1860</v>
      </c>
      <c r="G529" s="81" t="s">
        <v>817</v>
      </c>
      <c r="H529" s="81"/>
      <c r="I529" s="94" t="s">
        <v>1942</v>
      </c>
      <c r="J529" s="94"/>
      <c r="K529" s="81" t="s">
        <v>3246</v>
      </c>
      <c r="L529" s="81" t="s">
        <v>47</v>
      </c>
      <c r="M529" s="81">
        <v>19735</v>
      </c>
      <c r="N529" s="93" t="s">
        <v>70</v>
      </c>
    </row>
    <row r="530" spans="1:14" x14ac:dyDescent="0.3">
      <c r="A530" s="91">
        <v>223391</v>
      </c>
      <c r="B530" s="81" t="s">
        <v>3542</v>
      </c>
      <c r="C530" s="81" t="s">
        <v>3608</v>
      </c>
      <c r="D530" s="92">
        <v>10519</v>
      </c>
      <c r="E530" s="81" t="s">
        <v>3543</v>
      </c>
      <c r="F530" s="92" t="s">
        <v>3544</v>
      </c>
      <c r="G530" s="81" t="s">
        <v>298</v>
      </c>
      <c r="H530" s="81" t="s">
        <v>3545</v>
      </c>
      <c r="I530" s="94" t="s">
        <v>3713</v>
      </c>
      <c r="J530" s="94"/>
      <c r="K530" s="81" t="s">
        <v>3244</v>
      </c>
      <c r="L530" s="81" t="s">
        <v>47</v>
      </c>
      <c r="M530" s="81">
        <v>15567</v>
      </c>
      <c r="N530" s="93" t="s">
        <v>3546</v>
      </c>
    </row>
    <row r="531" spans="1:14" x14ac:dyDescent="0.3">
      <c r="A531" s="91">
        <v>204943</v>
      </c>
      <c r="B531" s="81" t="s">
        <v>1943</v>
      </c>
      <c r="C531" s="81" t="s">
        <v>3611</v>
      </c>
      <c r="D531" s="92">
        <v>11985</v>
      </c>
      <c r="E531" s="81" t="s">
        <v>3059</v>
      </c>
      <c r="F531" s="92" t="s">
        <v>1944</v>
      </c>
      <c r="G531" s="81" t="s">
        <v>58</v>
      </c>
      <c r="H531" s="81" t="s">
        <v>1945</v>
      </c>
      <c r="I531" s="94" t="s">
        <v>1947</v>
      </c>
      <c r="J531" s="94" t="s">
        <v>1946</v>
      </c>
      <c r="K531" s="81" t="s">
        <v>3246</v>
      </c>
      <c r="L531" s="81" t="s">
        <v>47</v>
      </c>
      <c r="M531" s="81">
        <v>21381</v>
      </c>
      <c r="N531" s="93" t="s">
        <v>105</v>
      </c>
    </row>
    <row r="532" spans="1:14" x14ac:dyDescent="0.3">
      <c r="A532" s="91">
        <v>383766</v>
      </c>
      <c r="B532" s="81" t="s">
        <v>1948</v>
      </c>
      <c r="C532" s="81" t="s">
        <v>3617</v>
      </c>
      <c r="D532" s="92">
        <v>11216</v>
      </c>
      <c r="E532" s="81" t="s">
        <v>3060</v>
      </c>
      <c r="F532" s="92" t="s">
        <v>1949</v>
      </c>
      <c r="G532" s="81" t="s">
        <v>112</v>
      </c>
      <c r="H532" s="81" t="s">
        <v>1950</v>
      </c>
      <c r="I532" s="94"/>
      <c r="J532" s="94">
        <v>623553034</v>
      </c>
      <c r="K532" s="81" t="s">
        <v>3246</v>
      </c>
      <c r="L532" s="81" t="s">
        <v>93</v>
      </c>
      <c r="M532" s="81">
        <v>34228</v>
      </c>
      <c r="N532" s="93" t="s">
        <v>549</v>
      </c>
    </row>
    <row r="533" spans="1:14" x14ac:dyDescent="0.3">
      <c r="A533" s="91">
        <v>268205</v>
      </c>
      <c r="B533" s="81" t="s">
        <v>3547</v>
      </c>
      <c r="C533" s="81" t="s">
        <v>3624</v>
      </c>
      <c r="D533" s="92">
        <v>15749</v>
      </c>
      <c r="E533" s="81" t="s">
        <v>3548</v>
      </c>
      <c r="F533" s="92" t="s">
        <v>3549</v>
      </c>
      <c r="G533" s="81" t="s">
        <v>187</v>
      </c>
      <c r="H533" s="81" t="s">
        <v>3550</v>
      </c>
      <c r="I533" s="81"/>
      <c r="J533" s="94" t="s">
        <v>3714</v>
      </c>
      <c r="K533" s="81" t="s">
        <v>3244</v>
      </c>
      <c r="L533" s="81" t="s">
        <v>47</v>
      </c>
      <c r="M533" s="81">
        <v>27194</v>
      </c>
      <c r="N533" s="93" t="s">
        <v>81</v>
      </c>
    </row>
    <row r="534" spans="1:14" x14ac:dyDescent="0.3">
      <c r="A534" s="91">
        <v>181042</v>
      </c>
      <c r="B534" s="81" t="s">
        <v>1951</v>
      </c>
      <c r="C534" s="81" t="s">
        <v>3299</v>
      </c>
      <c r="D534" s="92">
        <v>10435</v>
      </c>
      <c r="E534" s="81" t="s">
        <v>3061</v>
      </c>
      <c r="F534" s="92" t="s">
        <v>1952</v>
      </c>
      <c r="G534" s="81" t="s">
        <v>52</v>
      </c>
      <c r="H534" s="81" t="s">
        <v>1953</v>
      </c>
      <c r="I534" s="81"/>
      <c r="J534" s="94">
        <v>643012583</v>
      </c>
      <c r="K534" s="81" t="s">
        <v>3246</v>
      </c>
      <c r="L534" s="81" t="s">
        <v>47</v>
      </c>
      <c r="M534" s="81">
        <v>21888</v>
      </c>
      <c r="N534" s="93" t="s">
        <v>3551</v>
      </c>
    </row>
    <row r="535" spans="1:14" x14ac:dyDescent="0.3">
      <c r="A535" s="91">
        <v>181042</v>
      </c>
      <c r="B535" s="81" t="s">
        <v>1951</v>
      </c>
      <c r="C535" s="81" t="s">
        <v>3268</v>
      </c>
      <c r="D535" s="92">
        <v>10438</v>
      </c>
      <c r="E535" s="81" t="s">
        <v>3061</v>
      </c>
      <c r="F535" s="92" t="s">
        <v>1952</v>
      </c>
      <c r="G535" s="81" t="s">
        <v>52</v>
      </c>
      <c r="H535" s="81" t="s">
        <v>1953</v>
      </c>
      <c r="I535" s="94"/>
      <c r="J535" s="94">
        <v>643012583</v>
      </c>
      <c r="K535" s="81" t="s">
        <v>3246</v>
      </c>
      <c r="L535" s="81" t="s">
        <v>47</v>
      </c>
      <c r="M535" s="81">
        <v>21888</v>
      </c>
      <c r="N535" s="93" t="s">
        <v>3551</v>
      </c>
    </row>
    <row r="536" spans="1:14" x14ac:dyDescent="0.3">
      <c r="A536" s="91">
        <v>211345</v>
      </c>
      <c r="B536" s="81" t="s">
        <v>1954</v>
      </c>
      <c r="C536" s="81" t="s">
        <v>3616</v>
      </c>
      <c r="D536" s="92">
        <v>10517</v>
      </c>
      <c r="E536" s="81" t="s">
        <v>3062</v>
      </c>
      <c r="F536" s="92" t="s">
        <v>1955</v>
      </c>
      <c r="G536" s="81" t="s">
        <v>187</v>
      </c>
      <c r="H536" s="81" t="s">
        <v>1956</v>
      </c>
      <c r="I536" s="81"/>
      <c r="J536" s="94" t="s">
        <v>3715</v>
      </c>
      <c r="K536" s="81" t="s">
        <v>3246</v>
      </c>
      <c r="L536" s="81" t="s">
        <v>47</v>
      </c>
      <c r="M536" s="81">
        <v>32687</v>
      </c>
      <c r="N536" s="93" t="s">
        <v>230</v>
      </c>
    </row>
    <row r="537" spans="1:14" x14ac:dyDescent="0.3">
      <c r="A537" s="91">
        <v>167657</v>
      </c>
      <c r="B537" s="81" t="s">
        <v>1957</v>
      </c>
      <c r="C537" s="81" t="s">
        <v>3620</v>
      </c>
      <c r="D537" s="92">
        <v>10510</v>
      </c>
      <c r="E537" s="81" t="s">
        <v>3063</v>
      </c>
      <c r="F537" s="92" t="s">
        <v>229</v>
      </c>
      <c r="G537" s="81" t="s">
        <v>222</v>
      </c>
      <c r="H537" s="81" t="s">
        <v>1958</v>
      </c>
      <c r="I537" s="94" t="s">
        <v>1960</v>
      </c>
      <c r="J537" s="94" t="s">
        <v>1959</v>
      </c>
      <c r="K537" s="81" t="s">
        <v>3246</v>
      </c>
      <c r="L537" s="81" t="s">
        <v>47</v>
      </c>
      <c r="M537" s="81">
        <v>22413</v>
      </c>
      <c r="N537" s="93" t="s">
        <v>1961</v>
      </c>
    </row>
    <row r="538" spans="1:14" x14ac:dyDescent="0.3">
      <c r="A538" s="91">
        <v>173249</v>
      </c>
      <c r="B538" s="81" t="s">
        <v>1962</v>
      </c>
      <c r="C538" s="81" t="s">
        <v>3620</v>
      </c>
      <c r="D538" s="92">
        <v>10510</v>
      </c>
      <c r="E538" s="81" t="s">
        <v>3063</v>
      </c>
      <c r="F538" s="92" t="s">
        <v>229</v>
      </c>
      <c r="G538" s="81" t="s">
        <v>222</v>
      </c>
      <c r="H538" s="81" t="s">
        <v>1958</v>
      </c>
      <c r="I538" s="81" t="s">
        <v>1960</v>
      </c>
      <c r="J538" s="94" t="s">
        <v>1963</v>
      </c>
      <c r="K538" s="81" t="s">
        <v>3246</v>
      </c>
      <c r="L538" s="81" t="s">
        <v>93</v>
      </c>
      <c r="M538" s="81">
        <v>25498</v>
      </c>
      <c r="N538" s="93" t="s">
        <v>1964</v>
      </c>
    </row>
    <row r="539" spans="1:14" x14ac:dyDescent="0.3">
      <c r="A539" s="91">
        <v>164517</v>
      </c>
      <c r="B539" s="81" t="s">
        <v>1965</v>
      </c>
      <c r="C539" s="81" t="s">
        <v>3632</v>
      </c>
      <c r="D539" s="92">
        <v>10455</v>
      </c>
      <c r="E539" s="81" t="s">
        <v>3716</v>
      </c>
      <c r="F539" s="92" t="s">
        <v>3717</v>
      </c>
      <c r="G539" s="81" t="s">
        <v>1966</v>
      </c>
      <c r="H539" s="81" t="s">
        <v>3552</v>
      </c>
      <c r="I539" s="94"/>
      <c r="J539" s="94" t="s">
        <v>1967</v>
      </c>
      <c r="K539" s="81" t="s">
        <v>3246</v>
      </c>
      <c r="L539" s="81" t="s">
        <v>47</v>
      </c>
      <c r="M539" s="81">
        <v>28298</v>
      </c>
      <c r="N539" s="93" t="s">
        <v>3553</v>
      </c>
    </row>
    <row r="540" spans="1:14" x14ac:dyDescent="0.3">
      <c r="A540" s="91">
        <v>270807</v>
      </c>
      <c r="B540" s="81" t="s">
        <v>3554</v>
      </c>
      <c r="C540" s="81" t="s">
        <v>3608</v>
      </c>
      <c r="D540" s="92">
        <v>10519</v>
      </c>
      <c r="E540" s="81" t="s">
        <v>3555</v>
      </c>
      <c r="F540" s="92" t="s">
        <v>3353</v>
      </c>
      <c r="G540" s="81" t="s">
        <v>187</v>
      </c>
      <c r="H540" s="81" t="s">
        <v>3556</v>
      </c>
      <c r="I540" s="81"/>
      <c r="J540" s="94" t="s">
        <v>3718</v>
      </c>
      <c r="K540" s="81" t="s">
        <v>3244</v>
      </c>
      <c r="L540" s="81" t="s">
        <v>47</v>
      </c>
      <c r="M540" s="81">
        <v>19079</v>
      </c>
      <c r="N540" s="93" t="s">
        <v>88</v>
      </c>
    </row>
    <row r="541" spans="1:14" x14ac:dyDescent="0.3">
      <c r="A541" s="91">
        <v>383828</v>
      </c>
      <c r="B541" s="81" t="s">
        <v>1968</v>
      </c>
      <c r="C541" s="81" t="s">
        <v>3618</v>
      </c>
      <c r="D541" s="92">
        <v>12205</v>
      </c>
      <c r="E541" s="81" t="s">
        <v>3064</v>
      </c>
      <c r="F541" s="92" t="s">
        <v>1969</v>
      </c>
      <c r="G541" s="81" t="s">
        <v>112</v>
      </c>
      <c r="H541" s="81" t="s">
        <v>1970</v>
      </c>
      <c r="I541" s="81"/>
      <c r="J541" s="94" t="s">
        <v>1971</v>
      </c>
      <c r="K541" s="81" t="s">
        <v>3246</v>
      </c>
      <c r="L541" s="81" t="s">
        <v>93</v>
      </c>
      <c r="M541" s="81">
        <v>21475</v>
      </c>
      <c r="N541" s="93" t="s">
        <v>476</v>
      </c>
    </row>
    <row r="542" spans="1:14" x14ac:dyDescent="0.3">
      <c r="A542" s="91">
        <v>103377</v>
      </c>
      <c r="B542" s="81" t="s">
        <v>1972</v>
      </c>
      <c r="C542" s="81" t="s">
        <v>3624</v>
      </c>
      <c r="D542" s="92">
        <v>15749</v>
      </c>
      <c r="E542" s="81" t="s">
        <v>3065</v>
      </c>
      <c r="F542" s="92" t="s">
        <v>1973</v>
      </c>
      <c r="G542" s="81" t="s">
        <v>187</v>
      </c>
      <c r="H542" s="81" t="s">
        <v>1974</v>
      </c>
      <c r="I542" s="81" t="s">
        <v>1975</v>
      </c>
      <c r="J542" s="94"/>
      <c r="K542" s="81" t="s">
        <v>3246</v>
      </c>
      <c r="L542" s="81" t="s">
        <v>47</v>
      </c>
      <c r="M542" s="81">
        <v>23940</v>
      </c>
      <c r="N542" s="93" t="s">
        <v>381</v>
      </c>
    </row>
    <row r="543" spans="1:14" x14ac:dyDescent="0.3">
      <c r="A543" s="91">
        <v>172239</v>
      </c>
      <c r="B543" s="81" t="s">
        <v>1976</v>
      </c>
      <c r="C543" s="81" t="s">
        <v>3683</v>
      </c>
      <c r="D543" s="92">
        <v>10451</v>
      </c>
      <c r="E543" s="81" t="s">
        <v>3066</v>
      </c>
      <c r="F543" s="92" t="s">
        <v>1977</v>
      </c>
      <c r="G543" s="81" t="s">
        <v>1652</v>
      </c>
      <c r="H543" s="81" t="s">
        <v>1978</v>
      </c>
      <c r="I543" s="81" t="s">
        <v>1979</v>
      </c>
      <c r="J543" s="94"/>
      <c r="K543" s="81" t="s">
        <v>3246</v>
      </c>
      <c r="L543" s="81" t="s">
        <v>93</v>
      </c>
      <c r="M543" s="81">
        <v>13786</v>
      </c>
      <c r="N543" s="82" t="s">
        <v>1980</v>
      </c>
    </row>
    <row r="544" spans="1:14" x14ac:dyDescent="0.3">
      <c r="A544" s="91">
        <v>101049</v>
      </c>
      <c r="B544" s="81" t="s">
        <v>1981</v>
      </c>
      <c r="C544" s="81" t="s">
        <v>3268</v>
      </c>
      <c r="D544" s="92">
        <v>10438</v>
      </c>
      <c r="E544" s="81" t="s">
        <v>3067</v>
      </c>
      <c r="F544" s="92" t="s">
        <v>1982</v>
      </c>
      <c r="G544" s="81" t="s">
        <v>177</v>
      </c>
      <c r="H544" s="81" t="s">
        <v>1983</v>
      </c>
      <c r="I544" s="81"/>
      <c r="J544" s="94" t="s">
        <v>1984</v>
      </c>
      <c r="K544" s="81" t="s">
        <v>3246</v>
      </c>
      <c r="L544" s="81" t="s">
        <v>47</v>
      </c>
      <c r="M544" s="81">
        <v>21797</v>
      </c>
      <c r="N544" s="93" t="s">
        <v>392</v>
      </c>
    </row>
    <row r="545" spans="1:14" x14ac:dyDescent="0.3">
      <c r="A545" s="91">
        <v>383937</v>
      </c>
      <c r="B545" s="81" t="s">
        <v>1985</v>
      </c>
      <c r="C545" s="81" t="s">
        <v>3612</v>
      </c>
      <c r="D545" s="92">
        <v>13482</v>
      </c>
      <c r="E545" s="81" t="s">
        <v>3068</v>
      </c>
      <c r="F545" s="92" t="s">
        <v>1986</v>
      </c>
      <c r="G545" s="81" t="s">
        <v>1277</v>
      </c>
      <c r="H545" s="81" t="s">
        <v>1987</v>
      </c>
      <c r="I545" s="81"/>
      <c r="J545" s="94"/>
      <c r="K545" s="81" t="s">
        <v>3246</v>
      </c>
      <c r="L545" s="81" t="s">
        <v>47</v>
      </c>
      <c r="M545" s="81">
        <v>28489</v>
      </c>
      <c r="N545" s="82" t="s">
        <v>126</v>
      </c>
    </row>
    <row r="546" spans="1:14" x14ac:dyDescent="0.3">
      <c r="A546" s="91">
        <v>126470</v>
      </c>
      <c r="B546" s="81" t="s">
        <v>1988</v>
      </c>
      <c r="C546" s="81" t="s">
        <v>3268</v>
      </c>
      <c r="D546" s="92">
        <v>10438</v>
      </c>
      <c r="E546" s="81" t="s">
        <v>3069</v>
      </c>
      <c r="F546" s="92" t="s">
        <v>1989</v>
      </c>
      <c r="G546" s="81" t="s">
        <v>226</v>
      </c>
      <c r="H546" s="81" t="s">
        <v>1990</v>
      </c>
      <c r="I546" s="94" t="s">
        <v>1991</v>
      </c>
      <c r="J546" s="94"/>
      <c r="K546" s="81" t="s">
        <v>3246</v>
      </c>
      <c r="L546" s="81" t="s">
        <v>47</v>
      </c>
      <c r="M546" s="81">
        <v>26270</v>
      </c>
      <c r="N546" s="93" t="s">
        <v>1992</v>
      </c>
    </row>
    <row r="547" spans="1:14" x14ac:dyDescent="0.3">
      <c r="A547" s="91">
        <v>273262</v>
      </c>
      <c r="B547" s="81" t="s">
        <v>3557</v>
      </c>
      <c r="C547" s="81" t="s">
        <v>3615</v>
      </c>
      <c r="D547" s="92">
        <v>10512</v>
      </c>
      <c r="E547" s="81" t="s">
        <v>3558</v>
      </c>
      <c r="F547" s="92" t="s">
        <v>3559</v>
      </c>
      <c r="G547" s="81" t="s">
        <v>340</v>
      </c>
      <c r="H547" s="81" t="s">
        <v>3560</v>
      </c>
      <c r="I547" s="81"/>
      <c r="J547" s="94" t="s">
        <v>3719</v>
      </c>
      <c r="K547" s="81" t="s">
        <v>3246</v>
      </c>
      <c r="L547" s="81" t="s">
        <v>47</v>
      </c>
      <c r="M547" s="81">
        <v>27642</v>
      </c>
      <c r="N547" s="93" t="s">
        <v>47</v>
      </c>
    </row>
    <row r="548" spans="1:14" x14ac:dyDescent="0.3">
      <c r="A548" s="91">
        <v>386006</v>
      </c>
      <c r="B548" s="81" t="s">
        <v>3561</v>
      </c>
      <c r="C548" s="81" t="s">
        <v>3630</v>
      </c>
      <c r="D548" s="92">
        <v>16014</v>
      </c>
      <c r="E548" s="81" t="s">
        <v>3562</v>
      </c>
      <c r="F548" s="92" t="s">
        <v>3563</v>
      </c>
      <c r="G548" s="81" t="s">
        <v>3564</v>
      </c>
      <c r="H548" s="81" t="s">
        <v>3565</v>
      </c>
      <c r="I548" s="81"/>
      <c r="J548" s="94" t="s">
        <v>3566</v>
      </c>
      <c r="K548" s="81" t="s">
        <v>3246</v>
      </c>
      <c r="L548" s="81" t="s">
        <v>47</v>
      </c>
      <c r="M548" s="81">
        <v>22977</v>
      </c>
      <c r="N548" s="93" t="s">
        <v>126</v>
      </c>
    </row>
    <row r="549" spans="1:14" x14ac:dyDescent="0.3">
      <c r="A549" s="91">
        <v>263966</v>
      </c>
      <c r="B549" s="81" t="s">
        <v>1993</v>
      </c>
      <c r="C549" s="81" t="s">
        <v>3612</v>
      </c>
      <c r="D549" s="92">
        <v>13482</v>
      </c>
      <c r="E549" s="81" t="s">
        <v>3070</v>
      </c>
      <c r="F549" s="92" t="s">
        <v>162</v>
      </c>
      <c r="G549" s="81" t="s">
        <v>66</v>
      </c>
      <c r="H549" s="81" t="s">
        <v>1994</v>
      </c>
      <c r="I549" s="81"/>
      <c r="J549" s="94" t="s">
        <v>1995</v>
      </c>
      <c r="K549" s="81" t="s">
        <v>3246</v>
      </c>
      <c r="L549" s="81" t="s">
        <v>47</v>
      </c>
      <c r="M549" s="81">
        <v>34623</v>
      </c>
      <c r="N549" s="93" t="s">
        <v>105</v>
      </c>
    </row>
    <row r="550" spans="1:14" x14ac:dyDescent="0.3">
      <c r="A550" s="91">
        <v>153367</v>
      </c>
      <c r="B550" s="81" t="s">
        <v>1996</v>
      </c>
      <c r="C550" s="81" t="s">
        <v>3608</v>
      </c>
      <c r="D550" s="92">
        <v>10519</v>
      </c>
      <c r="E550" s="81" t="s">
        <v>3071</v>
      </c>
      <c r="F550" s="92" t="s">
        <v>1997</v>
      </c>
      <c r="G550" s="81" t="s">
        <v>187</v>
      </c>
      <c r="H550" s="81" t="s">
        <v>1998</v>
      </c>
      <c r="I550" s="81"/>
      <c r="J550" s="94" t="s">
        <v>1999</v>
      </c>
      <c r="K550" s="81" t="s">
        <v>3246</v>
      </c>
      <c r="L550" s="81" t="s">
        <v>47</v>
      </c>
      <c r="M550" s="81">
        <v>22813</v>
      </c>
      <c r="N550" s="93" t="s">
        <v>381</v>
      </c>
    </row>
    <row r="551" spans="1:14" x14ac:dyDescent="0.3">
      <c r="A551" s="91">
        <v>206339</v>
      </c>
      <c r="B551" s="81" t="s">
        <v>2000</v>
      </c>
      <c r="C551" s="81" t="s">
        <v>3268</v>
      </c>
      <c r="D551" s="92">
        <v>10438</v>
      </c>
      <c r="E551" s="81" t="s">
        <v>3072</v>
      </c>
      <c r="F551" s="92" t="s">
        <v>2001</v>
      </c>
      <c r="G551" s="81" t="s">
        <v>1620</v>
      </c>
      <c r="H551" s="81" t="s">
        <v>3720</v>
      </c>
      <c r="I551" s="81" t="s">
        <v>2003</v>
      </c>
      <c r="J551" s="94" t="s">
        <v>2002</v>
      </c>
      <c r="K551" s="81" t="s">
        <v>3246</v>
      </c>
      <c r="L551" s="81" t="s">
        <v>47</v>
      </c>
      <c r="M551" s="81">
        <v>17369</v>
      </c>
      <c r="N551" s="93" t="s">
        <v>94</v>
      </c>
    </row>
    <row r="552" spans="1:14" x14ac:dyDescent="0.3">
      <c r="A552" s="91">
        <v>219701</v>
      </c>
      <c r="B552" s="81" t="s">
        <v>3567</v>
      </c>
      <c r="C552" s="81" t="s">
        <v>3615</v>
      </c>
      <c r="D552" s="92">
        <v>10512</v>
      </c>
      <c r="E552" s="81" t="s">
        <v>3568</v>
      </c>
      <c r="F552" s="92" t="s">
        <v>3569</v>
      </c>
      <c r="G552" s="81" t="s">
        <v>3570</v>
      </c>
      <c r="H552" s="81" t="s">
        <v>3571</v>
      </c>
      <c r="I552" s="94"/>
      <c r="J552" s="94">
        <v>638457085</v>
      </c>
      <c r="K552" s="81" t="s">
        <v>3246</v>
      </c>
      <c r="L552" s="81" t="s">
        <v>47</v>
      </c>
      <c r="M552" s="81">
        <v>20663</v>
      </c>
      <c r="N552" s="93" t="s">
        <v>126</v>
      </c>
    </row>
    <row r="553" spans="1:14" x14ac:dyDescent="0.3">
      <c r="A553" s="91">
        <v>386814</v>
      </c>
      <c r="B553" s="81" t="s">
        <v>2004</v>
      </c>
      <c r="C553" s="81" t="s">
        <v>3609</v>
      </c>
      <c r="D553" s="92">
        <v>15813</v>
      </c>
      <c r="E553" s="81" t="s">
        <v>2005</v>
      </c>
      <c r="F553" s="92" t="s">
        <v>2006</v>
      </c>
      <c r="G553" s="81" t="s">
        <v>66</v>
      </c>
      <c r="H553" s="81" t="s">
        <v>2007</v>
      </c>
      <c r="I553" s="81"/>
      <c r="J553" s="94" t="s">
        <v>2008</v>
      </c>
      <c r="K553" s="81" t="s">
        <v>3246</v>
      </c>
      <c r="L553" s="81" t="s">
        <v>47</v>
      </c>
      <c r="M553" s="81">
        <v>17435</v>
      </c>
      <c r="N553" s="93" t="s">
        <v>219</v>
      </c>
    </row>
    <row r="554" spans="1:14" x14ac:dyDescent="0.3">
      <c r="A554" s="91">
        <v>270513</v>
      </c>
      <c r="B554" s="81" t="s">
        <v>2009</v>
      </c>
      <c r="C554" s="81" t="s">
        <v>3620</v>
      </c>
      <c r="D554" s="92">
        <v>10510</v>
      </c>
      <c r="E554" s="81" t="s">
        <v>3073</v>
      </c>
      <c r="F554" s="92" t="s">
        <v>2010</v>
      </c>
      <c r="G554" s="81" t="s">
        <v>222</v>
      </c>
      <c r="H554" s="81" t="s">
        <v>2011</v>
      </c>
      <c r="I554" s="94"/>
      <c r="J554" s="94" t="s">
        <v>2012</v>
      </c>
      <c r="K554" s="81" t="s">
        <v>3246</v>
      </c>
      <c r="L554" s="81" t="s">
        <v>47</v>
      </c>
      <c r="M554" s="81">
        <v>28046</v>
      </c>
      <c r="N554" s="93" t="s">
        <v>160</v>
      </c>
    </row>
    <row r="555" spans="1:14" x14ac:dyDescent="0.3">
      <c r="A555" s="91">
        <v>138145</v>
      </c>
      <c r="B555" s="81" t="s">
        <v>2013</v>
      </c>
      <c r="C555" s="81" t="s">
        <v>3616</v>
      </c>
      <c r="D555" s="92">
        <v>10517</v>
      </c>
      <c r="E555" s="81" t="s">
        <v>3074</v>
      </c>
      <c r="F555" s="92" t="s">
        <v>1193</v>
      </c>
      <c r="G555" s="81" t="s">
        <v>2014</v>
      </c>
      <c r="H555" s="81" t="s">
        <v>2015</v>
      </c>
      <c r="I555" s="81" t="s">
        <v>2017</v>
      </c>
      <c r="J555" s="94" t="s">
        <v>2016</v>
      </c>
      <c r="K555" s="81" t="s">
        <v>3246</v>
      </c>
      <c r="L555" s="81" t="s">
        <v>47</v>
      </c>
      <c r="M555" s="81">
        <v>23132</v>
      </c>
      <c r="N555" s="93" t="s">
        <v>100</v>
      </c>
    </row>
    <row r="556" spans="1:14" x14ac:dyDescent="0.3">
      <c r="A556" s="91">
        <v>265369</v>
      </c>
      <c r="B556" s="81" t="s">
        <v>2018</v>
      </c>
      <c r="C556" s="81" t="s">
        <v>3609</v>
      </c>
      <c r="D556" s="92">
        <v>15813</v>
      </c>
      <c r="E556" s="81" t="s">
        <v>3075</v>
      </c>
      <c r="F556" s="92" t="s">
        <v>2019</v>
      </c>
      <c r="G556" s="81" t="s">
        <v>44</v>
      </c>
      <c r="H556" s="81" t="s">
        <v>2020</v>
      </c>
      <c r="I556" s="81" t="s">
        <v>2022</v>
      </c>
      <c r="J556" s="94" t="s">
        <v>2021</v>
      </c>
      <c r="K556" s="81" t="s">
        <v>3246</v>
      </c>
      <c r="L556" s="81" t="s">
        <v>47</v>
      </c>
      <c r="M556" s="81">
        <v>21367</v>
      </c>
      <c r="N556" s="93" t="s">
        <v>2023</v>
      </c>
    </row>
    <row r="557" spans="1:14" x14ac:dyDescent="0.3">
      <c r="A557" s="91">
        <v>104613</v>
      </c>
      <c r="B557" s="81" t="s">
        <v>2024</v>
      </c>
      <c r="C557" s="81" t="s">
        <v>3613</v>
      </c>
      <c r="D557" s="92">
        <v>10513</v>
      </c>
      <c r="E557" s="81" t="s">
        <v>3076</v>
      </c>
      <c r="F557" s="92" t="s">
        <v>2025</v>
      </c>
      <c r="G557" s="81" t="s">
        <v>222</v>
      </c>
      <c r="H557" s="81" t="s">
        <v>2026</v>
      </c>
      <c r="I557" s="94" t="s">
        <v>2027</v>
      </c>
      <c r="J557" s="94"/>
      <c r="K557" s="81" t="s">
        <v>3246</v>
      </c>
      <c r="L557" s="81" t="s">
        <v>47</v>
      </c>
      <c r="M557" s="81">
        <v>20525</v>
      </c>
      <c r="N557" s="93" t="s">
        <v>2028</v>
      </c>
    </row>
    <row r="558" spans="1:14" x14ac:dyDescent="0.3">
      <c r="A558" s="91">
        <v>108093</v>
      </c>
      <c r="B558" s="81" t="s">
        <v>2030</v>
      </c>
      <c r="C558" s="81" t="s">
        <v>3247</v>
      </c>
      <c r="D558" s="92">
        <v>10459</v>
      </c>
      <c r="E558" s="81" t="s">
        <v>3077</v>
      </c>
      <c r="F558" s="92" t="s">
        <v>2031</v>
      </c>
      <c r="G558" s="81" t="s">
        <v>80</v>
      </c>
      <c r="H558" s="81" t="s">
        <v>2032</v>
      </c>
      <c r="I558" s="94" t="s">
        <v>2034</v>
      </c>
      <c r="J558" s="94" t="s">
        <v>2033</v>
      </c>
      <c r="K558" s="81" t="s">
        <v>3246</v>
      </c>
      <c r="L558" s="81" t="s">
        <v>47</v>
      </c>
      <c r="M558" s="81">
        <v>21183</v>
      </c>
      <c r="N558" s="93" t="s">
        <v>88</v>
      </c>
    </row>
    <row r="559" spans="1:14" x14ac:dyDescent="0.3">
      <c r="A559" s="91">
        <v>147303</v>
      </c>
      <c r="B559" s="81" t="s">
        <v>2035</v>
      </c>
      <c r="C559" s="81" t="s">
        <v>3268</v>
      </c>
      <c r="D559" s="92">
        <v>10438</v>
      </c>
      <c r="E559" s="81" t="s">
        <v>3078</v>
      </c>
      <c r="F559" s="92" t="s">
        <v>2036</v>
      </c>
      <c r="G559" s="81" t="s">
        <v>177</v>
      </c>
      <c r="H559" s="81" t="s">
        <v>2037</v>
      </c>
      <c r="I559" s="81" t="s">
        <v>2038</v>
      </c>
      <c r="J559" s="94"/>
      <c r="K559" s="81" t="s">
        <v>3246</v>
      </c>
      <c r="L559" s="81" t="s">
        <v>47</v>
      </c>
      <c r="M559" s="81">
        <v>18449</v>
      </c>
      <c r="N559" s="93" t="s">
        <v>128</v>
      </c>
    </row>
    <row r="560" spans="1:14" x14ac:dyDescent="0.3">
      <c r="A560" s="91">
        <v>117478</v>
      </c>
      <c r="B560" s="81" t="s">
        <v>2041</v>
      </c>
      <c r="C560" s="81" t="s">
        <v>3614</v>
      </c>
      <c r="D560" s="92">
        <v>10443</v>
      </c>
      <c r="E560" s="81" t="s">
        <v>3079</v>
      </c>
      <c r="F560" s="92" t="s">
        <v>1814</v>
      </c>
      <c r="G560" s="81" t="s">
        <v>85</v>
      </c>
      <c r="H560" s="81" t="s">
        <v>622</v>
      </c>
      <c r="I560" s="94"/>
      <c r="J560" s="94" t="s">
        <v>2042</v>
      </c>
      <c r="K560" s="81" t="s">
        <v>3246</v>
      </c>
      <c r="L560" s="81" t="s">
        <v>47</v>
      </c>
      <c r="M560" s="81">
        <v>22262</v>
      </c>
      <c r="N560" s="93" t="s">
        <v>2043</v>
      </c>
    </row>
    <row r="561" spans="1:14" x14ac:dyDescent="0.3">
      <c r="A561" s="91">
        <v>241108</v>
      </c>
      <c r="B561" s="81" t="s">
        <v>2044</v>
      </c>
      <c r="C561" s="81" t="s">
        <v>3620</v>
      </c>
      <c r="D561" s="92">
        <v>10510</v>
      </c>
      <c r="E561" s="81" t="s">
        <v>3080</v>
      </c>
      <c r="F561" s="92" t="s">
        <v>1314</v>
      </c>
      <c r="G561" s="81" t="s">
        <v>222</v>
      </c>
      <c r="H561" s="81" t="s">
        <v>2045</v>
      </c>
      <c r="I561" s="81"/>
      <c r="J561" s="94" t="s">
        <v>2046</v>
      </c>
      <c r="K561" s="81" t="s">
        <v>3246</v>
      </c>
      <c r="L561" s="81" t="s">
        <v>47</v>
      </c>
      <c r="M561" s="81">
        <v>21573</v>
      </c>
      <c r="N561" s="93" t="s">
        <v>144</v>
      </c>
    </row>
    <row r="562" spans="1:14" x14ac:dyDescent="0.3">
      <c r="A562" s="91">
        <v>386482</v>
      </c>
      <c r="B562" s="81" t="s">
        <v>2048</v>
      </c>
      <c r="C562" s="81" t="s">
        <v>3268</v>
      </c>
      <c r="D562" s="92">
        <v>10438</v>
      </c>
      <c r="E562" s="81" t="s">
        <v>3721</v>
      </c>
      <c r="F562" s="92" t="s">
        <v>3081</v>
      </c>
      <c r="G562" s="81" t="s">
        <v>3722</v>
      </c>
      <c r="H562" s="81" t="s">
        <v>3082</v>
      </c>
      <c r="I562" s="81"/>
      <c r="J562" s="94">
        <v>613424179</v>
      </c>
      <c r="K562" s="81" t="s">
        <v>3246</v>
      </c>
      <c r="L562" s="81" t="s">
        <v>47</v>
      </c>
      <c r="M562" s="81">
        <v>18417</v>
      </c>
      <c r="N562" s="93" t="s">
        <v>81</v>
      </c>
    </row>
    <row r="563" spans="1:14" x14ac:dyDescent="0.3">
      <c r="A563" s="91">
        <v>144472</v>
      </c>
      <c r="B563" s="81" t="s">
        <v>2049</v>
      </c>
      <c r="C563" s="81" t="s">
        <v>3622</v>
      </c>
      <c r="D563" s="92">
        <v>10453</v>
      </c>
      <c r="E563" s="81" t="s">
        <v>3083</v>
      </c>
      <c r="F563" s="92" t="s">
        <v>2050</v>
      </c>
      <c r="G563" s="81" t="s">
        <v>202</v>
      </c>
      <c r="H563" s="81" t="s">
        <v>958</v>
      </c>
      <c r="I563" s="94" t="s">
        <v>2052</v>
      </c>
      <c r="J563" s="94" t="s">
        <v>2051</v>
      </c>
      <c r="K563" s="81" t="s">
        <v>3246</v>
      </c>
      <c r="L563" s="81" t="s">
        <v>47</v>
      </c>
      <c r="M563" s="81">
        <v>20930</v>
      </c>
      <c r="N563" s="93" t="s">
        <v>2053</v>
      </c>
    </row>
    <row r="564" spans="1:14" x14ac:dyDescent="0.3">
      <c r="A564" s="91">
        <v>264108</v>
      </c>
      <c r="B564" s="81" t="s">
        <v>3572</v>
      </c>
      <c r="C564" s="81" t="s">
        <v>3624</v>
      </c>
      <c r="D564" s="92">
        <v>15749</v>
      </c>
      <c r="E564" s="81" t="s">
        <v>3084</v>
      </c>
      <c r="F564" s="92" t="s">
        <v>2055</v>
      </c>
      <c r="G564" s="81" t="s">
        <v>222</v>
      </c>
      <c r="H564" s="81" t="s">
        <v>2056</v>
      </c>
      <c r="I564" s="81"/>
      <c r="J564" s="94" t="s">
        <v>2057</v>
      </c>
      <c r="K564" s="81" t="s">
        <v>3246</v>
      </c>
      <c r="L564" s="81" t="s">
        <v>47</v>
      </c>
      <c r="M564" s="81">
        <v>35609</v>
      </c>
      <c r="N564" s="93" t="s">
        <v>94</v>
      </c>
    </row>
    <row r="565" spans="1:14" x14ac:dyDescent="0.3">
      <c r="A565" s="91">
        <v>104799</v>
      </c>
      <c r="B565" s="81" t="s">
        <v>2058</v>
      </c>
      <c r="C565" s="81" t="s">
        <v>3683</v>
      </c>
      <c r="D565" s="92">
        <v>10451</v>
      </c>
      <c r="E565" s="81" t="s">
        <v>3085</v>
      </c>
      <c r="F565" s="92" t="s">
        <v>2059</v>
      </c>
      <c r="G565" s="81" t="s">
        <v>80</v>
      </c>
      <c r="H565" s="81" t="s">
        <v>2060</v>
      </c>
      <c r="I565" s="94"/>
      <c r="J565" s="94" t="s">
        <v>2061</v>
      </c>
      <c r="K565" s="81" t="s">
        <v>3246</v>
      </c>
      <c r="L565" s="81" t="s">
        <v>47</v>
      </c>
      <c r="M565" s="81">
        <v>25747</v>
      </c>
      <c r="N565" s="93" t="s">
        <v>1075</v>
      </c>
    </row>
    <row r="566" spans="1:14" x14ac:dyDescent="0.3">
      <c r="A566" s="91">
        <v>148096</v>
      </c>
      <c r="B566" s="81" t="s">
        <v>2062</v>
      </c>
      <c r="C566" s="81" t="s">
        <v>3683</v>
      </c>
      <c r="D566" s="92">
        <v>10451</v>
      </c>
      <c r="E566" s="81" t="s">
        <v>3086</v>
      </c>
      <c r="F566" s="92" t="s">
        <v>2063</v>
      </c>
      <c r="G566" s="81" t="s">
        <v>1308</v>
      </c>
      <c r="H566" s="81" t="s">
        <v>2064</v>
      </c>
      <c r="I566" s="94" t="s">
        <v>2065</v>
      </c>
      <c r="J566" s="94"/>
      <c r="K566" s="81" t="s">
        <v>3246</v>
      </c>
      <c r="L566" s="81" t="s">
        <v>93</v>
      </c>
      <c r="M566" s="81">
        <v>18882</v>
      </c>
      <c r="N566" s="93" t="s">
        <v>1574</v>
      </c>
    </row>
    <row r="567" spans="1:14" x14ac:dyDescent="0.3">
      <c r="A567" s="91">
        <v>216714</v>
      </c>
      <c r="B567" s="81" t="s">
        <v>2066</v>
      </c>
      <c r="C567" s="81" t="s">
        <v>3617</v>
      </c>
      <c r="D567" s="92">
        <v>11216</v>
      </c>
      <c r="E567" s="81" t="s">
        <v>3087</v>
      </c>
      <c r="F567" s="92" t="s">
        <v>2063</v>
      </c>
      <c r="G567" s="81" t="s">
        <v>1308</v>
      </c>
      <c r="H567" s="81" t="s">
        <v>2067</v>
      </c>
      <c r="I567" s="94" t="s">
        <v>2065</v>
      </c>
      <c r="J567" s="94" t="s">
        <v>2068</v>
      </c>
      <c r="K567" s="81" t="s">
        <v>3246</v>
      </c>
      <c r="L567" s="81" t="s">
        <v>47</v>
      </c>
      <c r="M567" s="81">
        <v>18652</v>
      </c>
      <c r="N567" s="93" t="s">
        <v>2069</v>
      </c>
    </row>
    <row r="568" spans="1:14" x14ac:dyDescent="0.3">
      <c r="A568" s="91">
        <v>203824</v>
      </c>
      <c r="B568" s="81" t="s">
        <v>2070</v>
      </c>
      <c r="C568" s="81" t="s">
        <v>3624</v>
      </c>
      <c r="D568" s="92">
        <v>15749</v>
      </c>
      <c r="E568" s="81" t="s">
        <v>3088</v>
      </c>
      <c r="F568" s="92" t="s">
        <v>1193</v>
      </c>
      <c r="G568" s="81" t="s">
        <v>2071</v>
      </c>
      <c r="H568" s="81" t="s">
        <v>2072</v>
      </c>
      <c r="I568" s="81" t="s">
        <v>2074</v>
      </c>
      <c r="J568" s="94" t="s">
        <v>2073</v>
      </c>
      <c r="K568" s="81" t="s">
        <v>3246</v>
      </c>
      <c r="L568" s="81" t="s">
        <v>47</v>
      </c>
      <c r="M568" s="81">
        <v>28294</v>
      </c>
      <c r="N568" s="93" t="s">
        <v>100</v>
      </c>
    </row>
    <row r="569" spans="1:14" x14ac:dyDescent="0.3">
      <c r="A569" s="91">
        <v>205054</v>
      </c>
      <c r="B569" s="81" t="s">
        <v>2075</v>
      </c>
      <c r="C569" s="81" t="s">
        <v>3620</v>
      </c>
      <c r="D569" s="92">
        <v>10510</v>
      </c>
      <c r="E569" s="81" t="s">
        <v>3089</v>
      </c>
      <c r="F569" s="92" t="s">
        <v>1193</v>
      </c>
      <c r="G569" s="81" t="s">
        <v>2071</v>
      </c>
      <c r="H569" s="81" t="s">
        <v>2076</v>
      </c>
      <c r="I569" s="94" t="s">
        <v>2077</v>
      </c>
      <c r="J569" s="94"/>
      <c r="K569" s="81" t="s">
        <v>3246</v>
      </c>
      <c r="L569" s="81" t="s">
        <v>47</v>
      </c>
      <c r="M569" s="81">
        <v>16158</v>
      </c>
      <c r="N569" s="93" t="s">
        <v>88</v>
      </c>
    </row>
    <row r="570" spans="1:14" x14ac:dyDescent="0.3">
      <c r="A570" s="91">
        <v>387753</v>
      </c>
      <c r="B570" s="81" t="s">
        <v>3090</v>
      </c>
      <c r="C570" s="81" t="s">
        <v>3614</v>
      </c>
      <c r="D570" s="92">
        <v>10443</v>
      </c>
      <c r="E570" s="81" t="s">
        <v>3091</v>
      </c>
      <c r="F570" s="92" t="s">
        <v>3092</v>
      </c>
      <c r="G570" s="81" t="s">
        <v>85</v>
      </c>
      <c r="H570" s="81" t="s">
        <v>3093</v>
      </c>
      <c r="I570" s="81"/>
      <c r="J570" s="94">
        <v>638056162</v>
      </c>
      <c r="K570" s="81" t="s">
        <v>3246</v>
      </c>
      <c r="L570" s="81" t="s">
        <v>47</v>
      </c>
      <c r="M570" s="81">
        <v>23707</v>
      </c>
      <c r="N570" s="93" t="s">
        <v>476</v>
      </c>
    </row>
    <row r="571" spans="1:14" x14ac:dyDescent="0.3">
      <c r="A571" s="91">
        <v>164266</v>
      </c>
      <c r="B571" s="81" t="s">
        <v>2078</v>
      </c>
      <c r="C571" s="81" t="s">
        <v>3631</v>
      </c>
      <c r="D571" s="92">
        <v>10447</v>
      </c>
      <c r="E571" s="81" t="s">
        <v>3094</v>
      </c>
      <c r="F571" s="92" t="s">
        <v>2079</v>
      </c>
      <c r="G571" s="81" t="s">
        <v>85</v>
      </c>
      <c r="H571" s="81" t="s">
        <v>2080</v>
      </c>
      <c r="I571" s="81" t="s">
        <v>2081</v>
      </c>
      <c r="J571" s="94"/>
      <c r="K571" s="81" t="s">
        <v>3246</v>
      </c>
      <c r="L571" s="81" t="s">
        <v>47</v>
      </c>
      <c r="M571" s="81">
        <v>25438</v>
      </c>
      <c r="N571" s="93" t="s">
        <v>100</v>
      </c>
    </row>
    <row r="572" spans="1:14" x14ac:dyDescent="0.3">
      <c r="A572" s="91">
        <v>128449</v>
      </c>
      <c r="B572" s="81" t="s">
        <v>2082</v>
      </c>
      <c r="C572" s="81" t="s">
        <v>3299</v>
      </c>
      <c r="D572" s="92">
        <v>10435</v>
      </c>
      <c r="E572" s="81" t="s">
        <v>3095</v>
      </c>
      <c r="F572" s="92" t="s">
        <v>1357</v>
      </c>
      <c r="G572" s="81" t="s">
        <v>260</v>
      </c>
      <c r="H572" s="81" t="s">
        <v>2083</v>
      </c>
      <c r="I572" s="94" t="s">
        <v>2084</v>
      </c>
      <c r="J572" s="94" t="s">
        <v>3573</v>
      </c>
      <c r="K572" s="81" t="s">
        <v>3246</v>
      </c>
      <c r="L572" s="81" t="s">
        <v>47</v>
      </c>
      <c r="M572" s="81">
        <v>24529</v>
      </c>
      <c r="N572" s="93" t="s">
        <v>94</v>
      </c>
    </row>
    <row r="573" spans="1:14" x14ac:dyDescent="0.3">
      <c r="A573" s="91">
        <v>264088</v>
      </c>
      <c r="B573" s="81" t="s">
        <v>2085</v>
      </c>
      <c r="C573" s="81" t="s">
        <v>3299</v>
      </c>
      <c r="D573" s="92">
        <v>10435</v>
      </c>
      <c r="E573" s="81" t="s">
        <v>3096</v>
      </c>
      <c r="F573" s="92" t="s">
        <v>991</v>
      </c>
      <c r="G573" s="81" t="s">
        <v>334</v>
      </c>
      <c r="H573" s="81" t="s">
        <v>3097</v>
      </c>
      <c r="I573" s="81" t="s">
        <v>2086</v>
      </c>
      <c r="J573" s="94" t="s">
        <v>2087</v>
      </c>
      <c r="K573" s="81" t="s">
        <v>3246</v>
      </c>
      <c r="L573" s="81" t="s">
        <v>47</v>
      </c>
      <c r="M573" s="81">
        <v>24661</v>
      </c>
      <c r="N573" s="93" t="s">
        <v>644</v>
      </c>
    </row>
    <row r="574" spans="1:14" x14ac:dyDescent="0.3">
      <c r="A574" s="91">
        <v>271403</v>
      </c>
      <c r="B574" s="81" t="s">
        <v>2088</v>
      </c>
      <c r="C574" s="81" t="s">
        <v>3299</v>
      </c>
      <c r="D574" s="92">
        <v>10435</v>
      </c>
      <c r="E574" s="81" t="s">
        <v>3096</v>
      </c>
      <c r="F574" s="92" t="s">
        <v>991</v>
      </c>
      <c r="G574" s="81" t="s">
        <v>334</v>
      </c>
      <c r="H574" s="81" t="s">
        <v>2089</v>
      </c>
      <c r="I574" s="94" t="s">
        <v>2086</v>
      </c>
      <c r="J574" s="94" t="s">
        <v>2090</v>
      </c>
      <c r="K574" s="81" t="s">
        <v>3246</v>
      </c>
      <c r="L574" s="81" t="s">
        <v>93</v>
      </c>
      <c r="M574" s="81">
        <v>27994</v>
      </c>
      <c r="N574" s="93" t="s">
        <v>230</v>
      </c>
    </row>
    <row r="575" spans="1:14" x14ac:dyDescent="0.3">
      <c r="A575" s="91">
        <v>156317</v>
      </c>
      <c r="B575" s="81" t="s">
        <v>2091</v>
      </c>
      <c r="C575" s="81" t="s">
        <v>3614</v>
      </c>
      <c r="D575" s="92">
        <v>10443</v>
      </c>
      <c r="E575" s="81" t="s">
        <v>3098</v>
      </c>
      <c r="F575" s="92" t="s">
        <v>2092</v>
      </c>
      <c r="G575" s="81" t="s">
        <v>85</v>
      </c>
      <c r="H575" s="81" t="s">
        <v>2093</v>
      </c>
      <c r="I575" s="94"/>
      <c r="J575" s="94" t="s">
        <v>2094</v>
      </c>
      <c r="K575" s="81" t="s">
        <v>3246</v>
      </c>
      <c r="L575" s="81" t="s">
        <v>47</v>
      </c>
      <c r="M575" s="81">
        <v>26686</v>
      </c>
      <c r="N575" s="93" t="s">
        <v>166</v>
      </c>
    </row>
    <row r="576" spans="1:14" x14ac:dyDescent="0.3">
      <c r="A576" s="91">
        <v>109152</v>
      </c>
      <c r="B576" s="81" t="s">
        <v>2095</v>
      </c>
      <c r="C576" s="81" t="s">
        <v>3620</v>
      </c>
      <c r="D576" s="92">
        <v>10510</v>
      </c>
      <c r="E576" s="81" t="s">
        <v>3099</v>
      </c>
      <c r="F576" s="92" t="s">
        <v>540</v>
      </c>
      <c r="G576" s="81" t="s">
        <v>222</v>
      </c>
      <c r="H576" s="81" t="s">
        <v>2096</v>
      </c>
      <c r="I576" s="94"/>
      <c r="J576" s="94" t="s">
        <v>2097</v>
      </c>
      <c r="K576" s="81" t="s">
        <v>3246</v>
      </c>
      <c r="L576" s="81" t="s">
        <v>47</v>
      </c>
      <c r="M576" s="81">
        <v>26041</v>
      </c>
      <c r="N576" s="93" t="s">
        <v>88</v>
      </c>
    </row>
    <row r="577" spans="1:14" x14ac:dyDescent="0.3">
      <c r="A577" s="91">
        <v>265876</v>
      </c>
      <c r="B577" s="81" t="s">
        <v>2098</v>
      </c>
      <c r="C577" s="81" t="s">
        <v>3247</v>
      </c>
      <c r="D577" s="92">
        <v>10459</v>
      </c>
      <c r="E577" s="81" t="s">
        <v>2549</v>
      </c>
      <c r="F577" s="92" t="s">
        <v>90</v>
      </c>
      <c r="G577" s="81" t="s">
        <v>80</v>
      </c>
      <c r="H577" s="81" t="s">
        <v>91</v>
      </c>
      <c r="I577" s="94"/>
      <c r="J577" s="94" t="s">
        <v>2099</v>
      </c>
      <c r="K577" s="81" t="s">
        <v>3246</v>
      </c>
      <c r="L577" s="81" t="s">
        <v>47</v>
      </c>
      <c r="M577" s="81">
        <v>23916</v>
      </c>
      <c r="N577" s="93" t="s">
        <v>105</v>
      </c>
    </row>
    <row r="578" spans="1:14" x14ac:dyDescent="0.3">
      <c r="A578" s="91">
        <v>167186</v>
      </c>
      <c r="B578" s="81" t="s">
        <v>2100</v>
      </c>
      <c r="C578" s="81" t="s">
        <v>3615</v>
      </c>
      <c r="D578" s="92">
        <v>10512</v>
      </c>
      <c r="E578" s="81" t="s">
        <v>3100</v>
      </c>
      <c r="F578" s="92" t="s">
        <v>3101</v>
      </c>
      <c r="G578" s="81" t="s">
        <v>340</v>
      </c>
      <c r="H578" s="81" t="s">
        <v>2101</v>
      </c>
      <c r="I578" s="81" t="s">
        <v>2103</v>
      </c>
      <c r="J578" s="94" t="s">
        <v>2102</v>
      </c>
      <c r="K578" s="81" t="s">
        <v>3246</v>
      </c>
      <c r="L578" s="81" t="s">
        <v>47</v>
      </c>
      <c r="M578" s="81">
        <v>20774</v>
      </c>
      <c r="N578" s="93" t="s">
        <v>88</v>
      </c>
    </row>
    <row r="579" spans="1:14" x14ac:dyDescent="0.3">
      <c r="A579" s="91">
        <v>222060</v>
      </c>
      <c r="B579" s="81" t="s">
        <v>2104</v>
      </c>
      <c r="C579" s="81" t="s">
        <v>3610</v>
      </c>
      <c r="D579" s="92">
        <v>12816</v>
      </c>
      <c r="E579" s="81" t="s">
        <v>3102</v>
      </c>
      <c r="F579" s="92" t="s">
        <v>2105</v>
      </c>
      <c r="G579" s="81" t="s">
        <v>52</v>
      </c>
      <c r="H579" s="81" t="s">
        <v>2106</v>
      </c>
      <c r="I579" s="94"/>
      <c r="J579" s="94" t="s">
        <v>2107</v>
      </c>
      <c r="K579" s="81" t="s">
        <v>3246</v>
      </c>
      <c r="L579" s="81" t="s">
        <v>47</v>
      </c>
      <c r="M579" s="81">
        <v>33743</v>
      </c>
      <c r="N579" s="93" t="s">
        <v>230</v>
      </c>
    </row>
    <row r="580" spans="1:14" x14ac:dyDescent="0.3">
      <c r="A580" s="91">
        <v>110846</v>
      </c>
      <c r="B580" s="81" t="s">
        <v>2108</v>
      </c>
      <c r="C580" s="81" t="s">
        <v>3632</v>
      </c>
      <c r="D580" s="92">
        <v>10455</v>
      </c>
      <c r="E580" s="81" t="s">
        <v>3723</v>
      </c>
      <c r="F580" s="92" t="s">
        <v>3724</v>
      </c>
      <c r="G580" s="81" t="s">
        <v>260</v>
      </c>
      <c r="H580" s="81" t="s">
        <v>2109</v>
      </c>
      <c r="I580" s="81"/>
      <c r="J580" s="94" t="s">
        <v>2110</v>
      </c>
      <c r="K580" s="81" t="s">
        <v>3246</v>
      </c>
      <c r="L580" s="81" t="s">
        <v>47</v>
      </c>
      <c r="M580" s="81">
        <v>21066</v>
      </c>
      <c r="N580" s="93" t="s">
        <v>1029</v>
      </c>
    </row>
    <row r="581" spans="1:14" x14ac:dyDescent="0.3">
      <c r="A581" s="91">
        <v>104776</v>
      </c>
      <c r="B581" s="81" t="s">
        <v>2111</v>
      </c>
      <c r="C581" s="81" t="s">
        <v>3617</v>
      </c>
      <c r="D581" s="92">
        <v>11216</v>
      </c>
      <c r="E581" s="81" t="s">
        <v>3103</v>
      </c>
      <c r="F581" s="92" t="s">
        <v>2112</v>
      </c>
      <c r="G581" s="81" t="s">
        <v>202</v>
      </c>
      <c r="H581" s="81" t="s">
        <v>2113</v>
      </c>
      <c r="I581" s="81"/>
      <c r="J581" s="94">
        <v>622057359</v>
      </c>
      <c r="K581" s="81" t="s">
        <v>3246</v>
      </c>
      <c r="L581" s="81" t="s">
        <v>47</v>
      </c>
      <c r="M581" s="81">
        <v>29329</v>
      </c>
      <c r="N581" s="93" t="s">
        <v>128</v>
      </c>
    </row>
    <row r="582" spans="1:14" x14ac:dyDescent="0.3">
      <c r="A582" s="91">
        <v>136452</v>
      </c>
      <c r="B582" s="81" t="s">
        <v>2114</v>
      </c>
      <c r="C582" s="81" t="s">
        <v>3617</v>
      </c>
      <c r="D582" s="92">
        <v>11216</v>
      </c>
      <c r="E582" s="81" t="s">
        <v>3104</v>
      </c>
      <c r="F582" s="92" t="s">
        <v>2115</v>
      </c>
      <c r="G582" s="81" t="s">
        <v>202</v>
      </c>
      <c r="H582" s="81" t="s">
        <v>2116</v>
      </c>
      <c r="I582" s="81" t="s">
        <v>2117</v>
      </c>
      <c r="J582" s="94"/>
      <c r="K582" s="81" t="s">
        <v>3246</v>
      </c>
      <c r="L582" s="81" t="s">
        <v>47</v>
      </c>
      <c r="M582" s="81">
        <v>19948</v>
      </c>
      <c r="N582" s="82" t="s">
        <v>544</v>
      </c>
    </row>
    <row r="583" spans="1:14" x14ac:dyDescent="0.3">
      <c r="A583" s="91">
        <v>210491</v>
      </c>
      <c r="B583" s="81" t="s">
        <v>2118</v>
      </c>
      <c r="C583" s="81" t="s">
        <v>3617</v>
      </c>
      <c r="D583" s="92">
        <v>11216</v>
      </c>
      <c r="E583" s="81" t="s">
        <v>3105</v>
      </c>
      <c r="F583" s="92" t="s">
        <v>2119</v>
      </c>
      <c r="G583" s="81" t="s">
        <v>112</v>
      </c>
      <c r="H583" s="81" t="s">
        <v>2120</v>
      </c>
      <c r="I583" s="94"/>
      <c r="J583" s="94" t="s">
        <v>2121</v>
      </c>
      <c r="K583" s="81" t="s">
        <v>3246</v>
      </c>
      <c r="L583" s="81" t="s">
        <v>47</v>
      </c>
      <c r="M583" s="81">
        <v>23583</v>
      </c>
      <c r="N583" s="93" t="s">
        <v>2122</v>
      </c>
    </row>
    <row r="584" spans="1:14" x14ac:dyDescent="0.3">
      <c r="A584" s="91">
        <v>141424</v>
      </c>
      <c r="B584" s="81" t="s">
        <v>2123</v>
      </c>
      <c r="C584" s="81" t="s">
        <v>3653</v>
      </c>
      <c r="D584" s="92">
        <v>10446</v>
      </c>
      <c r="E584" s="81" t="s">
        <v>3106</v>
      </c>
      <c r="F584" s="92" t="s">
        <v>2124</v>
      </c>
      <c r="G584" s="81" t="s">
        <v>560</v>
      </c>
      <c r="H584" s="81" t="s">
        <v>2125</v>
      </c>
      <c r="I584" s="94" t="s">
        <v>2126</v>
      </c>
      <c r="J584" s="94"/>
      <c r="K584" s="81" t="s">
        <v>3246</v>
      </c>
      <c r="L584" s="81" t="s">
        <v>47</v>
      </c>
      <c r="M584" s="81">
        <v>23184</v>
      </c>
      <c r="N584" s="93" t="s">
        <v>2127</v>
      </c>
    </row>
    <row r="585" spans="1:14" x14ac:dyDescent="0.3">
      <c r="A585" s="91">
        <v>267991</v>
      </c>
      <c r="B585" s="81" t="s">
        <v>2128</v>
      </c>
      <c r="C585" s="81" t="s">
        <v>3612</v>
      </c>
      <c r="D585" s="92">
        <v>13482</v>
      </c>
      <c r="E585" s="81" t="s">
        <v>3107</v>
      </c>
      <c r="F585" s="92">
        <v>31222</v>
      </c>
      <c r="G585" s="81" t="s">
        <v>1143</v>
      </c>
      <c r="H585" s="81" t="s">
        <v>2129</v>
      </c>
      <c r="I585" s="81"/>
      <c r="J585" s="94">
        <v>624336848</v>
      </c>
      <c r="K585" s="81" t="s">
        <v>3246</v>
      </c>
      <c r="L585" s="81" t="s">
        <v>47</v>
      </c>
      <c r="M585" s="81">
        <v>31222</v>
      </c>
      <c r="N585" s="93" t="s">
        <v>47</v>
      </c>
    </row>
    <row r="586" spans="1:14" x14ac:dyDescent="0.3">
      <c r="A586" s="91">
        <v>108636</v>
      </c>
      <c r="B586" s="81" t="s">
        <v>3574</v>
      </c>
      <c r="C586" s="81" t="s">
        <v>3620</v>
      </c>
      <c r="D586" s="92">
        <v>10510</v>
      </c>
      <c r="E586" s="81" t="s">
        <v>3575</v>
      </c>
      <c r="F586" s="92" t="s">
        <v>3576</v>
      </c>
      <c r="G586" s="81" t="s">
        <v>74</v>
      </c>
      <c r="H586" s="81" t="s">
        <v>2130</v>
      </c>
      <c r="I586" s="81"/>
      <c r="J586" s="94" t="s">
        <v>3577</v>
      </c>
      <c r="K586" s="81" t="s">
        <v>3246</v>
      </c>
      <c r="L586" s="81" t="s">
        <v>47</v>
      </c>
      <c r="M586" s="81">
        <v>19222</v>
      </c>
      <c r="N586" s="93" t="s">
        <v>128</v>
      </c>
    </row>
    <row r="587" spans="1:14" x14ac:dyDescent="0.3">
      <c r="A587" s="91">
        <v>153363</v>
      </c>
      <c r="B587" s="81" t="s">
        <v>2131</v>
      </c>
      <c r="C587" s="81" t="s">
        <v>3633</v>
      </c>
      <c r="D587" s="92">
        <v>10521</v>
      </c>
      <c r="E587" s="81" t="s">
        <v>3108</v>
      </c>
      <c r="F587" s="92" t="s">
        <v>2132</v>
      </c>
      <c r="G587" s="81" t="s">
        <v>74</v>
      </c>
      <c r="H587" s="81" t="s">
        <v>2130</v>
      </c>
      <c r="I587" s="81"/>
      <c r="J587" s="94" t="s">
        <v>2133</v>
      </c>
      <c r="K587" s="81" t="s">
        <v>3246</v>
      </c>
      <c r="L587" s="81" t="s">
        <v>47</v>
      </c>
      <c r="M587" s="81">
        <v>24672</v>
      </c>
      <c r="N587" s="93" t="s">
        <v>2134</v>
      </c>
    </row>
    <row r="588" spans="1:14" x14ac:dyDescent="0.3">
      <c r="A588" s="91">
        <v>388606</v>
      </c>
      <c r="B588" s="81" t="s">
        <v>3578</v>
      </c>
      <c r="C588" s="81" t="s">
        <v>3611</v>
      </c>
      <c r="D588" s="92">
        <v>11985</v>
      </c>
      <c r="E588" s="81" t="s">
        <v>3579</v>
      </c>
      <c r="F588" s="92" t="s">
        <v>799</v>
      </c>
      <c r="G588" s="81" t="s">
        <v>58</v>
      </c>
      <c r="H588" s="81" t="s">
        <v>3580</v>
      </c>
      <c r="I588" s="81"/>
      <c r="J588" s="94" t="s">
        <v>3581</v>
      </c>
      <c r="K588" s="81" t="s">
        <v>3246</v>
      </c>
      <c r="L588" s="81" t="s">
        <v>47</v>
      </c>
      <c r="M588" s="81">
        <v>21784</v>
      </c>
      <c r="N588" s="93" t="s">
        <v>244</v>
      </c>
    </row>
    <row r="589" spans="1:14" x14ac:dyDescent="0.3">
      <c r="A589" s="91">
        <v>268234</v>
      </c>
      <c r="B589" s="81" t="s">
        <v>2135</v>
      </c>
      <c r="C589" s="81" t="s">
        <v>3268</v>
      </c>
      <c r="D589" s="92">
        <v>10438</v>
      </c>
      <c r="E589" s="81" t="s">
        <v>3109</v>
      </c>
      <c r="F589" s="92" t="s">
        <v>2136</v>
      </c>
      <c r="G589" s="81" t="s">
        <v>52</v>
      </c>
      <c r="H589" s="81" t="s">
        <v>2137</v>
      </c>
      <c r="I589" s="81"/>
      <c r="J589" s="94" t="s">
        <v>2138</v>
      </c>
      <c r="K589" s="81" t="s">
        <v>3246</v>
      </c>
      <c r="L589" s="81" t="s">
        <v>47</v>
      </c>
      <c r="M589" s="81">
        <v>18922</v>
      </c>
      <c r="N589" s="93" t="s">
        <v>244</v>
      </c>
    </row>
    <row r="590" spans="1:14" x14ac:dyDescent="0.3">
      <c r="A590" s="91">
        <v>125419</v>
      </c>
      <c r="B590" s="81" t="s">
        <v>2139</v>
      </c>
      <c r="C590" s="81" t="s">
        <v>3633</v>
      </c>
      <c r="D590" s="92">
        <v>10521</v>
      </c>
      <c r="E590" s="81" t="s">
        <v>3110</v>
      </c>
      <c r="F590" s="92" t="s">
        <v>1077</v>
      </c>
      <c r="G590" s="81" t="s">
        <v>222</v>
      </c>
      <c r="H590" s="81" t="s">
        <v>2140</v>
      </c>
      <c r="I590" s="81"/>
      <c r="J590" s="94" t="s">
        <v>2141</v>
      </c>
      <c r="K590" s="81" t="s">
        <v>3246</v>
      </c>
      <c r="L590" s="81" t="s">
        <v>47</v>
      </c>
      <c r="M590" s="81">
        <v>24091</v>
      </c>
      <c r="N590" s="93" t="s">
        <v>2142</v>
      </c>
    </row>
    <row r="591" spans="1:14" x14ac:dyDescent="0.3">
      <c r="A591" s="91">
        <v>140221</v>
      </c>
      <c r="B591" s="81" t="s">
        <v>2143</v>
      </c>
      <c r="C591" s="81" t="s">
        <v>3613</v>
      </c>
      <c r="D591" s="92">
        <v>10513</v>
      </c>
      <c r="E591" s="81" t="s">
        <v>3111</v>
      </c>
      <c r="F591" s="92" t="s">
        <v>2144</v>
      </c>
      <c r="G591" s="81" t="s">
        <v>222</v>
      </c>
      <c r="H591" s="81" t="s">
        <v>2145</v>
      </c>
      <c r="I591" s="81" t="s">
        <v>2146</v>
      </c>
      <c r="J591" s="94"/>
      <c r="K591" s="81" t="s">
        <v>3246</v>
      </c>
      <c r="L591" s="81" t="s">
        <v>47</v>
      </c>
      <c r="M591" s="81">
        <v>18165</v>
      </c>
      <c r="N591" s="93" t="s">
        <v>2147</v>
      </c>
    </row>
    <row r="592" spans="1:14" x14ac:dyDescent="0.3">
      <c r="A592" s="91">
        <v>153691</v>
      </c>
      <c r="B592" s="81" t="s">
        <v>3582</v>
      </c>
      <c r="C592" s="81" t="s">
        <v>3635</v>
      </c>
      <c r="D592" s="92">
        <v>13483</v>
      </c>
      <c r="E592" s="81" t="s">
        <v>3112</v>
      </c>
      <c r="F592" s="92" t="s">
        <v>2149</v>
      </c>
      <c r="G592" s="81" t="s">
        <v>85</v>
      </c>
      <c r="H592" s="81" t="s">
        <v>2150</v>
      </c>
      <c r="I592" s="81" t="s">
        <v>2151</v>
      </c>
      <c r="J592" s="94"/>
      <c r="K592" s="81" t="s">
        <v>3246</v>
      </c>
      <c r="L592" s="81" t="s">
        <v>47</v>
      </c>
      <c r="M592" s="81">
        <v>22573</v>
      </c>
      <c r="N592" s="93" t="s">
        <v>2152</v>
      </c>
    </row>
    <row r="593" spans="1:14" x14ac:dyDescent="0.3">
      <c r="A593" s="91">
        <v>220598</v>
      </c>
      <c r="B593" s="81" t="s">
        <v>2153</v>
      </c>
      <c r="C593" s="81" t="s">
        <v>3653</v>
      </c>
      <c r="D593" s="92">
        <v>10446</v>
      </c>
      <c r="E593" s="81" t="s">
        <v>3113</v>
      </c>
      <c r="F593" s="92" t="s">
        <v>2154</v>
      </c>
      <c r="G593" s="81" t="s">
        <v>85</v>
      </c>
      <c r="H593" s="81"/>
      <c r="I593" s="81"/>
      <c r="J593" s="94"/>
      <c r="K593" s="81" t="s">
        <v>3246</v>
      </c>
      <c r="L593" s="81" t="s">
        <v>47</v>
      </c>
      <c r="M593" s="81">
        <v>21655</v>
      </c>
      <c r="N593" s="82" t="s">
        <v>100</v>
      </c>
    </row>
    <row r="594" spans="1:14" x14ac:dyDescent="0.3">
      <c r="A594" s="91">
        <v>389395</v>
      </c>
      <c r="B594" s="81" t="s">
        <v>3583</v>
      </c>
      <c r="C594" s="81" t="s">
        <v>3630</v>
      </c>
      <c r="D594" s="92">
        <v>16014</v>
      </c>
      <c r="E594" s="81" t="s">
        <v>3584</v>
      </c>
      <c r="F594" s="92" t="s">
        <v>3585</v>
      </c>
      <c r="G594" s="81" t="s">
        <v>243</v>
      </c>
      <c r="H594" s="81" t="s">
        <v>3586</v>
      </c>
      <c r="I594" s="81"/>
      <c r="J594" s="94">
        <v>622956466</v>
      </c>
      <c r="K594" s="81" t="s">
        <v>3246</v>
      </c>
      <c r="L594" s="81" t="s">
        <v>47</v>
      </c>
      <c r="M594" s="81">
        <v>23665</v>
      </c>
      <c r="N594" s="93" t="s">
        <v>3587</v>
      </c>
    </row>
    <row r="595" spans="1:14" x14ac:dyDescent="0.3">
      <c r="A595" s="91">
        <v>383641</v>
      </c>
      <c r="B595" s="81" t="s">
        <v>2156</v>
      </c>
      <c r="C595" s="81" t="s">
        <v>3631</v>
      </c>
      <c r="D595" s="92">
        <v>10447</v>
      </c>
      <c r="E595" s="81" t="s">
        <v>3114</v>
      </c>
      <c r="F595" s="92" t="s">
        <v>2157</v>
      </c>
      <c r="G595" s="81" t="s">
        <v>260</v>
      </c>
      <c r="H595" s="81" t="s">
        <v>2158</v>
      </c>
      <c r="I595" s="81"/>
      <c r="J595" s="94">
        <v>625215052</v>
      </c>
      <c r="K595" s="81" t="s">
        <v>3246</v>
      </c>
      <c r="L595" s="81" t="s">
        <v>47</v>
      </c>
      <c r="M595" s="81">
        <v>34428</v>
      </c>
      <c r="N595" s="93" t="s">
        <v>460</v>
      </c>
    </row>
    <row r="596" spans="1:14" x14ac:dyDescent="0.3">
      <c r="A596" s="91">
        <v>130016</v>
      </c>
      <c r="B596" s="81" t="s">
        <v>2159</v>
      </c>
      <c r="C596" s="81" t="s">
        <v>3608</v>
      </c>
      <c r="D596" s="92">
        <v>10519</v>
      </c>
      <c r="E596" s="81" t="s">
        <v>3115</v>
      </c>
      <c r="F596" s="92" t="s">
        <v>2160</v>
      </c>
      <c r="G596" s="81" t="s">
        <v>187</v>
      </c>
      <c r="H596" s="81" t="s">
        <v>2161</v>
      </c>
      <c r="I596" s="81" t="s">
        <v>2162</v>
      </c>
      <c r="J596" s="94"/>
      <c r="K596" s="81" t="s">
        <v>3246</v>
      </c>
      <c r="L596" s="81" t="s">
        <v>47</v>
      </c>
      <c r="M596" s="81">
        <v>17034</v>
      </c>
      <c r="N596" s="93" t="s">
        <v>128</v>
      </c>
    </row>
    <row r="597" spans="1:14" x14ac:dyDescent="0.3">
      <c r="A597" s="91">
        <v>146868</v>
      </c>
      <c r="B597" s="81" t="s">
        <v>2163</v>
      </c>
      <c r="C597" s="81" t="s">
        <v>3618</v>
      </c>
      <c r="D597" s="92">
        <v>12205</v>
      </c>
      <c r="E597" s="81" t="s">
        <v>3116</v>
      </c>
      <c r="F597" s="92" t="s">
        <v>2164</v>
      </c>
      <c r="G597" s="81" t="s">
        <v>112</v>
      </c>
      <c r="H597" s="81" t="s">
        <v>2165</v>
      </c>
      <c r="I597" s="94"/>
      <c r="J597" s="94" t="s">
        <v>2166</v>
      </c>
      <c r="K597" s="81" t="s">
        <v>3246</v>
      </c>
      <c r="L597" s="81" t="s">
        <v>93</v>
      </c>
      <c r="M597" s="81">
        <v>23540</v>
      </c>
      <c r="N597" s="93" t="s">
        <v>230</v>
      </c>
    </row>
    <row r="598" spans="1:14" x14ac:dyDescent="0.3">
      <c r="A598" s="91">
        <v>225752</v>
      </c>
      <c r="B598" s="81" t="s">
        <v>2167</v>
      </c>
      <c r="C598" s="81" t="s">
        <v>185</v>
      </c>
      <c r="D598" s="92">
        <v>10576</v>
      </c>
      <c r="E598" s="81" t="s">
        <v>3117</v>
      </c>
      <c r="F598" s="92" t="s">
        <v>2168</v>
      </c>
      <c r="G598" s="81" t="s">
        <v>298</v>
      </c>
      <c r="H598" s="81" t="s">
        <v>2169</v>
      </c>
      <c r="I598" s="81" t="s">
        <v>2170</v>
      </c>
      <c r="J598" s="94"/>
      <c r="K598" s="81" t="s">
        <v>3246</v>
      </c>
      <c r="L598" s="81" t="s">
        <v>47</v>
      </c>
      <c r="M598" s="81">
        <v>17791</v>
      </c>
      <c r="N598" s="93" t="s">
        <v>88</v>
      </c>
    </row>
    <row r="599" spans="1:14" x14ac:dyDescent="0.3">
      <c r="A599" s="91">
        <v>224069</v>
      </c>
      <c r="B599" s="81" t="s">
        <v>2171</v>
      </c>
      <c r="C599" s="81" t="s">
        <v>3633</v>
      </c>
      <c r="D599" s="92">
        <v>10521</v>
      </c>
      <c r="E599" s="81" t="s">
        <v>3118</v>
      </c>
      <c r="F599" s="92">
        <v>46399</v>
      </c>
      <c r="G599" s="81" t="s">
        <v>3119</v>
      </c>
      <c r="H599" s="81" t="s">
        <v>2172</v>
      </c>
      <c r="I599" s="94"/>
      <c r="J599" s="94" t="s">
        <v>2173</v>
      </c>
      <c r="K599" s="81" t="s">
        <v>3246</v>
      </c>
      <c r="L599" s="81" t="s">
        <v>93</v>
      </c>
      <c r="M599" s="81">
        <v>29310</v>
      </c>
      <c r="N599" s="93" t="s">
        <v>2174</v>
      </c>
    </row>
    <row r="600" spans="1:14" x14ac:dyDescent="0.3">
      <c r="A600" s="91">
        <v>153878</v>
      </c>
      <c r="B600" s="81" t="s">
        <v>2175</v>
      </c>
      <c r="C600" s="81" t="s">
        <v>3616</v>
      </c>
      <c r="D600" s="92">
        <v>10517</v>
      </c>
      <c r="E600" s="81" t="s">
        <v>3725</v>
      </c>
      <c r="F600" s="92">
        <v>46399</v>
      </c>
      <c r="G600" s="81" t="s">
        <v>3119</v>
      </c>
      <c r="H600" s="81" t="s">
        <v>2172</v>
      </c>
      <c r="I600" s="81"/>
      <c r="J600" s="94">
        <v>641223378</v>
      </c>
      <c r="K600" s="81" t="s">
        <v>3246</v>
      </c>
      <c r="L600" s="81" t="s">
        <v>47</v>
      </c>
      <c r="M600" s="81">
        <v>25128</v>
      </c>
      <c r="N600" s="93" t="s">
        <v>3286</v>
      </c>
    </row>
    <row r="601" spans="1:14" x14ac:dyDescent="0.3">
      <c r="A601" s="91">
        <v>108341</v>
      </c>
      <c r="B601" s="81" t="s">
        <v>2176</v>
      </c>
      <c r="C601" s="81" t="s">
        <v>3617</v>
      </c>
      <c r="D601" s="92">
        <v>11216</v>
      </c>
      <c r="E601" s="81" t="s">
        <v>3120</v>
      </c>
      <c r="F601" s="92" t="s">
        <v>2177</v>
      </c>
      <c r="G601" s="81" t="s">
        <v>112</v>
      </c>
      <c r="H601" s="81" t="s">
        <v>2178</v>
      </c>
      <c r="I601" s="81" t="s">
        <v>2180</v>
      </c>
      <c r="J601" s="94" t="s">
        <v>2179</v>
      </c>
      <c r="K601" s="81" t="s">
        <v>3246</v>
      </c>
      <c r="L601" s="81" t="s">
        <v>47</v>
      </c>
      <c r="M601" s="81">
        <v>21014</v>
      </c>
      <c r="N601" s="93" t="s">
        <v>1856</v>
      </c>
    </row>
    <row r="602" spans="1:14" x14ac:dyDescent="0.3">
      <c r="A602" s="91">
        <v>389386</v>
      </c>
      <c r="B602" s="81" t="s">
        <v>3588</v>
      </c>
      <c r="C602" s="81" t="s">
        <v>3630</v>
      </c>
      <c r="D602" s="92">
        <v>16014</v>
      </c>
      <c r="E602" s="81" t="s">
        <v>3589</v>
      </c>
      <c r="F602" s="92" t="s">
        <v>3590</v>
      </c>
      <c r="G602" s="81" t="s">
        <v>243</v>
      </c>
      <c r="H602" s="81" t="s">
        <v>3591</v>
      </c>
      <c r="I602" s="81"/>
      <c r="J602" s="94">
        <v>683156402</v>
      </c>
      <c r="K602" s="81" t="s">
        <v>3246</v>
      </c>
      <c r="L602" s="81" t="s">
        <v>47</v>
      </c>
      <c r="M602" s="81">
        <v>36122</v>
      </c>
      <c r="N602" s="93" t="s">
        <v>126</v>
      </c>
    </row>
    <row r="603" spans="1:14" x14ac:dyDescent="0.3">
      <c r="A603" s="91">
        <v>270922</v>
      </c>
      <c r="B603" s="81" t="s">
        <v>2182</v>
      </c>
      <c r="C603" s="81" t="s">
        <v>3609</v>
      </c>
      <c r="D603" s="92">
        <v>15813</v>
      </c>
      <c r="E603" s="81" t="s">
        <v>3121</v>
      </c>
      <c r="F603" s="92" t="s">
        <v>2183</v>
      </c>
      <c r="G603" s="81" t="s">
        <v>44</v>
      </c>
      <c r="H603" s="81" t="s">
        <v>2184</v>
      </c>
      <c r="I603" s="81"/>
      <c r="J603" s="94" t="s">
        <v>2185</v>
      </c>
      <c r="K603" s="81" t="s">
        <v>3246</v>
      </c>
      <c r="L603" s="81" t="s">
        <v>47</v>
      </c>
      <c r="M603" s="81">
        <v>17688</v>
      </c>
      <c r="N603" s="93" t="s">
        <v>88</v>
      </c>
    </row>
    <row r="604" spans="1:14" x14ac:dyDescent="0.3">
      <c r="A604" s="91">
        <v>386425</v>
      </c>
      <c r="B604" s="81" t="s">
        <v>2186</v>
      </c>
      <c r="C604" s="81" t="s">
        <v>3268</v>
      </c>
      <c r="D604" s="92">
        <v>10438</v>
      </c>
      <c r="E604" s="81" t="s">
        <v>3122</v>
      </c>
      <c r="F604" s="92" t="s">
        <v>2187</v>
      </c>
      <c r="G604" s="81" t="s">
        <v>757</v>
      </c>
      <c r="H604" s="81" t="s">
        <v>2188</v>
      </c>
      <c r="I604" s="81"/>
      <c r="J604" s="94">
        <v>627064530</v>
      </c>
      <c r="K604" s="81" t="s">
        <v>3246</v>
      </c>
      <c r="L604" s="81" t="s">
        <v>47</v>
      </c>
      <c r="M604" s="81">
        <v>21378</v>
      </c>
      <c r="N604" s="93" t="s">
        <v>88</v>
      </c>
    </row>
    <row r="605" spans="1:14" x14ac:dyDescent="0.3">
      <c r="A605" s="91">
        <v>384056</v>
      </c>
      <c r="B605" s="81" t="s">
        <v>3123</v>
      </c>
      <c r="C605" s="81" t="s">
        <v>3608</v>
      </c>
      <c r="D605" s="92">
        <v>10519</v>
      </c>
      <c r="E605" s="81" t="s">
        <v>3124</v>
      </c>
      <c r="F605" s="92" t="s">
        <v>3125</v>
      </c>
      <c r="G605" s="81" t="s">
        <v>187</v>
      </c>
      <c r="H605" s="81" t="s">
        <v>3126</v>
      </c>
      <c r="I605" s="81"/>
      <c r="J605" s="94">
        <v>636365473</v>
      </c>
      <c r="K605" s="81" t="s">
        <v>3246</v>
      </c>
      <c r="L605" s="81" t="s">
        <v>47</v>
      </c>
      <c r="M605" s="81">
        <v>38207</v>
      </c>
      <c r="N605" s="93" t="s">
        <v>19</v>
      </c>
    </row>
    <row r="606" spans="1:14" x14ac:dyDescent="0.3">
      <c r="A606" s="91">
        <v>384056</v>
      </c>
      <c r="B606" s="81" t="s">
        <v>3123</v>
      </c>
      <c r="C606" s="81" t="s">
        <v>3633</v>
      </c>
      <c r="D606" s="92">
        <v>10521</v>
      </c>
      <c r="E606" s="81" t="s">
        <v>3124</v>
      </c>
      <c r="F606" s="92" t="s">
        <v>3125</v>
      </c>
      <c r="G606" s="81" t="s">
        <v>187</v>
      </c>
      <c r="H606" s="81" t="s">
        <v>3126</v>
      </c>
      <c r="I606" s="81"/>
      <c r="J606" s="94">
        <v>636365473</v>
      </c>
      <c r="K606" s="81" t="s">
        <v>3246</v>
      </c>
      <c r="L606" s="81" t="s">
        <v>47</v>
      </c>
      <c r="M606" s="81">
        <v>38207</v>
      </c>
      <c r="N606" s="93" t="s">
        <v>19</v>
      </c>
    </row>
    <row r="607" spans="1:14" x14ac:dyDescent="0.3">
      <c r="A607" s="91">
        <v>389025</v>
      </c>
      <c r="B607" s="81" t="s">
        <v>3592</v>
      </c>
      <c r="C607" s="81" t="s">
        <v>3619</v>
      </c>
      <c r="D607" s="92">
        <v>12063</v>
      </c>
      <c r="E607" s="81" t="s">
        <v>3593</v>
      </c>
      <c r="F607" s="92" t="s">
        <v>3594</v>
      </c>
      <c r="G607" s="81" t="s">
        <v>112</v>
      </c>
      <c r="H607" s="81"/>
      <c r="I607" s="81"/>
      <c r="J607" s="94"/>
      <c r="K607" s="81" t="s">
        <v>3246</v>
      </c>
      <c r="L607" s="81" t="s">
        <v>47</v>
      </c>
      <c r="M607" s="81">
        <v>19804</v>
      </c>
      <c r="N607" s="82" t="s">
        <v>160</v>
      </c>
    </row>
    <row r="608" spans="1:14" x14ac:dyDescent="0.3">
      <c r="A608" s="91">
        <v>225997</v>
      </c>
      <c r="B608" s="81" t="s">
        <v>2189</v>
      </c>
      <c r="C608" s="81" t="s">
        <v>3614</v>
      </c>
      <c r="D608" s="92">
        <v>10443</v>
      </c>
      <c r="E608" s="81" t="s">
        <v>3127</v>
      </c>
      <c r="F608" s="92" t="s">
        <v>2190</v>
      </c>
      <c r="G608" s="81" t="s">
        <v>85</v>
      </c>
      <c r="H608" s="81" t="s">
        <v>622</v>
      </c>
      <c r="I608" s="81"/>
      <c r="J608" s="94" t="s">
        <v>2191</v>
      </c>
      <c r="K608" s="81" t="s">
        <v>3246</v>
      </c>
      <c r="L608" s="81" t="s">
        <v>47</v>
      </c>
      <c r="M608" s="81">
        <v>22143</v>
      </c>
      <c r="N608" s="93" t="s">
        <v>128</v>
      </c>
    </row>
    <row r="609" spans="1:14" x14ac:dyDescent="0.3">
      <c r="A609" s="91">
        <v>112975</v>
      </c>
      <c r="B609" s="81" t="s">
        <v>2192</v>
      </c>
      <c r="C609" s="81" t="s">
        <v>3613</v>
      </c>
      <c r="D609" s="92">
        <v>10513</v>
      </c>
      <c r="E609" s="81" t="s">
        <v>3128</v>
      </c>
      <c r="F609" s="92" t="s">
        <v>1886</v>
      </c>
      <c r="G609" s="81" t="s">
        <v>222</v>
      </c>
      <c r="H609" s="81" t="s">
        <v>2193</v>
      </c>
      <c r="I609" s="94" t="s">
        <v>2195</v>
      </c>
      <c r="J609" s="94" t="s">
        <v>2194</v>
      </c>
      <c r="K609" s="81" t="s">
        <v>3246</v>
      </c>
      <c r="L609" s="81" t="s">
        <v>47</v>
      </c>
      <c r="M609" s="81">
        <v>19500</v>
      </c>
      <c r="N609" s="93" t="s">
        <v>191</v>
      </c>
    </row>
    <row r="610" spans="1:14" x14ac:dyDescent="0.3">
      <c r="A610" s="91">
        <v>224708</v>
      </c>
      <c r="B610" s="81" t="s">
        <v>2196</v>
      </c>
      <c r="C610" s="81" t="s">
        <v>3268</v>
      </c>
      <c r="D610" s="92">
        <v>10438</v>
      </c>
      <c r="E610" s="81" t="s">
        <v>3129</v>
      </c>
      <c r="F610" s="92" t="s">
        <v>2197</v>
      </c>
      <c r="G610" s="81" t="s">
        <v>2198</v>
      </c>
      <c r="H610" s="81" t="s">
        <v>2199</v>
      </c>
      <c r="I610" s="81" t="s">
        <v>2201</v>
      </c>
      <c r="J610" s="94" t="s">
        <v>2200</v>
      </c>
      <c r="K610" s="81" t="s">
        <v>3246</v>
      </c>
      <c r="L610" s="81" t="s">
        <v>47</v>
      </c>
      <c r="M610" s="81">
        <v>18041</v>
      </c>
      <c r="N610" s="93" t="s">
        <v>549</v>
      </c>
    </row>
    <row r="611" spans="1:14" x14ac:dyDescent="0.3">
      <c r="A611" s="91">
        <v>208549</v>
      </c>
      <c r="B611" s="81" t="s">
        <v>2202</v>
      </c>
      <c r="C611" s="81" t="s">
        <v>3612</v>
      </c>
      <c r="D611" s="92">
        <v>13482</v>
      </c>
      <c r="E611" s="81" t="s">
        <v>3130</v>
      </c>
      <c r="F611" s="92" t="s">
        <v>2203</v>
      </c>
      <c r="G611" s="81" t="s">
        <v>66</v>
      </c>
      <c r="H611" s="81" t="s">
        <v>2204</v>
      </c>
      <c r="I611" s="94" t="s">
        <v>2206</v>
      </c>
      <c r="J611" s="94" t="s">
        <v>2205</v>
      </c>
      <c r="K611" s="81" t="s">
        <v>3246</v>
      </c>
      <c r="L611" s="81" t="s">
        <v>47</v>
      </c>
      <c r="M611" s="81">
        <v>20763</v>
      </c>
      <c r="N611" s="93" t="s">
        <v>128</v>
      </c>
    </row>
    <row r="612" spans="1:14" x14ac:dyDescent="0.3">
      <c r="A612" s="91">
        <v>135362</v>
      </c>
      <c r="B612" s="81" t="s">
        <v>2207</v>
      </c>
      <c r="C612" s="81" t="s">
        <v>3611</v>
      </c>
      <c r="D612" s="92">
        <v>11985</v>
      </c>
      <c r="E612" s="81" t="s">
        <v>3131</v>
      </c>
      <c r="F612" s="92" t="s">
        <v>2208</v>
      </c>
      <c r="G612" s="81" t="s">
        <v>58</v>
      </c>
      <c r="H612" s="81" t="s">
        <v>2209</v>
      </c>
      <c r="I612" s="94" t="s">
        <v>2211</v>
      </c>
      <c r="J612" s="94" t="s">
        <v>2210</v>
      </c>
      <c r="K612" s="81" t="s">
        <v>3246</v>
      </c>
      <c r="L612" s="81" t="s">
        <v>47</v>
      </c>
      <c r="M612" s="81">
        <v>20619</v>
      </c>
      <c r="N612" s="93" t="s">
        <v>2212</v>
      </c>
    </row>
    <row r="613" spans="1:14" x14ac:dyDescent="0.3">
      <c r="A613" s="91">
        <v>226281</v>
      </c>
      <c r="B613" s="81" t="s">
        <v>2213</v>
      </c>
      <c r="C613" s="81" t="s">
        <v>3611</v>
      </c>
      <c r="D613" s="92">
        <v>11985</v>
      </c>
      <c r="E613" s="81" t="s">
        <v>3131</v>
      </c>
      <c r="F613" s="92" t="s">
        <v>2208</v>
      </c>
      <c r="G613" s="81" t="s">
        <v>58</v>
      </c>
      <c r="H613" s="81" t="s">
        <v>3595</v>
      </c>
      <c r="I613" s="94"/>
      <c r="J613" s="94" t="s">
        <v>2214</v>
      </c>
      <c r="K613" s="81" t="s">
        <v>3246</v>
      </c>
      <c r="L613" s="81" t="s">
        <v>47</v>
      </c>
      <c r="M613" s="81">
        <v>34178</v>
      </c>
      <c r="N613" s="93" t="s">
        <v>2215</v>
      </c>
    </row>
    <row r="614" spans="1:14" x14ac:dyDescent="0.3">
      <c r="A614" s="91">
        <v>172954</v>
      </c>
      <c r="B614" s="81" t="s">
        <v>2216</v>
      </c>
      <c r="C614" s="81" t="s">
        <v>3612</v>
      </c>
      <c r="D614" s="92">
        <v>13482</v>
      </c>
      <c r="E614" s="81" t="s">
        <v>3132</v>
      </c>
      <c r="F614" s="92" t="s">
        <v>2217</v>
      </c>
      <c r="G614" s="81" t="s">
        <v>2218</v>
      </c>
      <c r="H614" s="81" t="s">
        <v>2219</v>
      </c>
      <c r="I614" s="94"/>
      <c r="J614" s="94" t="s">
        <v>2220</v>
      </c>
      <c r="K614" s="81" t="s">
        <v>3246</v>
      </c>
      <c r="L614" s="81" t="s">
        <v>47</v>
      </c>
      <c r="M614" s="81">
        <v>27041</v>
      </c>
      <c r="N614" s="93" t="s">
        <v>191</v>
      </c>
    </row>
    <row r="615" spans="1:14" x14ac:dyDescent="0.3">
      <c r="A615" s="91">
        <v>225998</v>
      </c>
      <c r="B615" s="81" t="s">
        <v>2221</v>
      </c>
      <c r="C615" s="81" t="s">
        <v>3614</v>
      </c>
      <c r="D615" s="92">
        <v>10443</v>
      </c>
      <c r="E615" s="81" t="s">
        <v>3133</v>
      </c>
      <c r="F615" s="92" t="s">
        <v>2222</v>
      </c>
      <c r="G615" s="81" t="s">
        <v>2223</v>
      </c>
      <c r="H615" s="81" t="s">
        <v>622</v>
      </c>
      <c r="I615" s="81" t="s">
        <v>2225</v>
      </c>
      <c r="J615" s="94" t="s">
        <v>2224</v>
      </c>
      <c r="K615" s="81" t="s">
        <v>3246</v>
      </c>
      <c r="L615" s="81" t="s">
        <v>47</v>
      </c>
      <c r="M615" s="81">
        <v>18002</v>
      </c>
      <c r="N615" s="93" t="s">
        <v>81</v>
      </c>
    </row>
    <row r="616" spans="1:14" x14ac:dyDescent="0.3">
      <c r="A616" s="91">
        <v>145053</v>
      </c>
      <c r="B616" s="81" t="s">
        <v>2226</v>
      </c>
      <c r="C616" s="81" t="s">
        <v>3612</v>
      </c>
      <c r="D616" s="92">
        <v>13482</v>
      </c>
      <c r="E616" s="81" t="s">
        <v>2786</v>
      </c>
      <c r="F616" s="92" t="s">
        <v>948</v>
      </c>
      <c r="G616" s="81" t="s">
        <v>66</v>
      </c>
      <c r="H616" s="81" t="s">
        <v>949</v>
      </c>
      <c r="I616" s="94"/>
      <c r="J616" s="94" t="s">
        <v>2227</v>
      </c>
      <c r="K616" s="81" t="s">
        <v>3246</v>
      </c>
      <c r="L616" s="81" t="s">
        <v>47</v>
      </c>
      <c r="M616" s="81">
        <v>20471</v>
      </c>
      <c r="N616" s="93" t="s">
        <v>544</v>
      </c>
    </row>
    <row r="617" spans="1:14" x14ac:dyDescent="0.3">
      <c r="A617" s="91">
        <v>385870</v>
      </c>
      <c r="B617" s="81" t="s">
        <v>2230</v>
      </c>
      <c r="C617" s="81" t="s">
        <v>3616</v>
      </c>
      <c r="D617" s="92">
        <v>10517</v>
      </c>
      <c r="E617" s="81" t="s">
        <v>3134</v>
      </c>
      <c r="F617" s="92" t="s">
        <v>2231</v>
      </c>
      <c r="G617" s="81" t="s">
        <v>187</v>
      </c>
      <c r="H617" s="81" t="s">
        <v>2232</v>
      </c>
      <c r="I617" s="81"/>
      <c r="J617" s="94"/>
      <c r="K617" s="81" t="s">
        <v>3246</v>
      </c>
      <c r="L617" s="81" t="s">
        <v>47</v>
      </c>
      <c r="M617" s="81">
        <v>21429</v>
      </c>
      <c r="N617" s="82" t="s">
        <v>1276</v>
      </c>
    </row>
    <row r="618" spans="1:14" x14ac:dyDescent="0.3">
      <c r="A618" s="91">
        <v>172420</v>
      </c>
      <c r="B618" s="81" t="s">
        <v>2233</v>
      </c>
      <c r="C618" s="81" t="s">
        <v>3624</v>
      </c>
      <c r="D618" s="92">
        <v>15749</v>
      </c>
      <c r="E618" s="81" t="s">
        <v>3135</v>
      </c>
      <c r="F618" s="92" t="s">
        <v>2234</v>
      </c>
      <c r="G618" s="81" t="s">
        <v>187</v>
      </c>
      <c r="H618" s="81" t="s">
        <v>2235</v>
      </c>
      <c r="I618" s="94" t="s">
        <v>2237</v>
      </c>
      <c r="J618" s="94" t="s">
        <v>2236</v>
      </c>
      <c r="K618" s="81" t="s">
        <v>3246</v>
      </c>
      <c r="L618" s="81" t="s">
        <v>47</v>
      </c>
      <c r="M618" s="81">
        <v>20355</v>
      </c>
      <c r="N618" s="93" t="s">
        <v>386</v>
      </c>
    </row>
    <row r="619" spans="1:14" x14ac:dyDescent="0.3">
      <c r="A619" s="91">
        <v>108653</v>
      </c>
      <c r="B619" s="81" t="s">
        <v>2238</v>
      </c>
      <c r="C619" s="81" t="s">
        <v>3616</v>
      </c>
      <c r="D619" s="92">
        <v>10517</v>
      </c>
      <c r="E619" s="81" t="s">
        <v>3134</v>
      </c>
      <c r="F619" s="92" t="s">
        <v>2231</v>
      </c>
      <c r="G619" s="81" t="s">
        <v>187</v>
      </c>
      <c r="H619" s="81" t="s">
        <v>2239</v>
      </c>
      <c r="I619" s="94"/>
      <c r="J619" s="94" t="s">
        <v>2240</v>
      </c>
      <c r="K619" s="81" t="s">
        <v>3246</v>
      </c>
      <c r="L619" s="81" t="s">
        <v>47</v>
      </c>
      <c r="M619" s="81">
        <v>22308</v>
      </c>
      <c r="N619" s="93" t="s">
        <v>81</v>
      </c>
    </row>
    <row r="620" spans="1:14" x14ac:dyDescent="0.3">
      <c r="A620" s="91">
        <v>125417</v>
      </c>
      <c r="B620" s="81" t="s">
        <v>2241</v>
      </c>
      <c r="C620" s="81" t="s">
        <v>3633</v>
      </c>
      <c r="D620" s="92">
        <v>10521</v>
      </c>
      <c r="E620" s="81" t="s">
        <v>3136</v>
      </c>
      <c r="F620" s="92" t="s">
        <v>2242</v>
      </c>
      <c r="G620" s="81" t="s">
        <v>222</v>
      </c>
      <c r="H620" s="81" t="s">
        <v>2243</v>
      </c>
      <c r="I620" s="81" t="s">
        <v>2244</v>
      </c>
      <c r="J620" s="94">
        <v>650237391</v>
      </c>
      <c r="K620" s="81" t="s">
        <v>3246</v>
      </c>
      <c r="L620" s="81" t="s">
        <v>47</v>
      </c>
      <c r="M620" s="81">
        <v>25124</v>
      </c>
      <c r="N620" s="93" t="s">
        <v>70</v>
      </c>
    </row>
    <row r="621" spans="1:14" x14ac:dyDescent="0.3">
      <c r="A621" s="91">
        <v>384624</v>
      </c>
      <c r="B621" s="81" t="s">
        <v>2245</v>
      </c>
      <c r="C621" s="81" t="s">
        <v>3614</v>
      </c>
      <c r="D621" s="92">
        <v>10443</v>
      </c>
      <c r="E621" s="81" t="s">
        <v>3137</v>
      </c>
      <c r="F621" s="92" t="s">
        <v>718</v>
      </c>
      <c r="G621" s="81" t="s">
        <v>85</v>
      </c>
      <c r="H621" s="81" t="s">
        <v>2246</v>
      </c>
      <c r="I621" s="94"/>
      <c r="J621" s="94" t="s">
        <v>2247</v>
      </c>
      <c r="K621" s="81" t="s">
        <v>3246</v>
      </c>
      <c r="L621" s="81" t="s">
        <v>47</v>
      </c>
      <c r="M621" s="81">
        <v>26438</v>
      </c>
      <c r="N621" s="93" t="s">
        <v>2248</v>
      </c>
    </row>
    <row r="622" spans="1:14" x14ac:dyDescent="0.3">
      <c r="A622" s="91">
        <v>108614</v>
      </c>
      <c r="B622" s="81" t="s">
        <v>2249</v>
      </c>
      <c r="C622" s="81" t="s">
        <v>3615</v>
      </c>
      <c r="D622" s="92">
        <v>10512</v>
      </c>
      <c r="E622" s="81" t="s">
        <v>3138</v>
      </c>
      <c r="F622" s="92" t="s">
        <v>2250</v>
      </c>
      <c r="G622" s="81" t="s">
        <v>340</v>
      </c>
      <c r="H622" s="95" t="s">
        <v>2251</v>
      </c>
      <c r="I622" s="94" t="s">
        <v>2252</v>
      </c>
      <c r="J622" s="94"/>
      <c r="K622" s="81" t="s">
        <v>3246</v>
      </c>
      <c r="L622" s="81" t="s">
        <v>47</v>
      </c>
      <c r="M622" s="81">
        <v>16129</v>
      </c>
      <c r="N622" s="93" t="s">
        <v>128</v>
      </c>
    </row>
    <row r="623" spans="1:14" x14ac:dyDescent="0.3">
      <c r="A623" s="91">
        <v>389551</v>
      </c>
      <c r="B623" s="81" t="s">
        <v>3596</v>
      </c>
      <c r="C623" s="81" t="s">
        <v>3683</v>
      </c>
      <c r="D623" s="92">
        <v>10451</v>
      </c>
      <c r="E623" s="81" t="s">
        <v>3139</v>
      </c>
      <c r="F623" s="92" t="s">
        <v>3140</v>
      </c>
      <c r="G623" s="81" t="s">
        <v>1308</v>
      </c>
      <c r="H623" s="81" t="s">
        <v>3141</v>
      </c>
      <c r="I623" s="81"/>
      <c r="J623" s="94" t="s">
        <v>3597</v>
      </c>
      <c r="K623" s="81" t="s">
        <v>3246</v>
      </c>
      <c r="L623" s="81" t="s">
        <v>47</v>
      </c>
      <c r="M623" s="81">
        <v>19712</v>
      </c>
      <c r="N623" s="93" t="s">
        <v>3598</v>
      </c>
    </row>
    <row r="624" spans="1:14" x14ac:dyDescent="0.3">
      <c r="A624" s="91">
        <v>387154</v>
      </c>
      <c r="B624" s="81" t="s">
        <v>2538</v>
      </c>
      <c r="C624" s="81" t="s">
        <v>3683</v>
      </c>
      <c r="D624" s="92">
        <v>10451</v>
      </c>
      <c r="E624" s="81" t="s">
        <v>3139</v>
      </c>
      <c r="F624" s="92" t="s">
        <v>3140</v>
      </c>
      <c r="G624" s="81" t="s">
        <v>1308</v>
      </c>
      <c r="H624" s="81" t="s">
        <v>3141</v>
      </c>
      <c r="I624" s="94"/>
      <c r="J624" s="94">
        <v>640961430</v>
      </c>
      <c r="K624" s="81" t="s">
        <v>3246</v>
      </c>
      <c r="L624" s="81" t="s">
        <v>93</v>
      </c>
      <c r="M624" s="81">
        <v>20138</v>
      </c>
      <c r="N624" s="93" t="s">
        <v>3142</v>
      </c>
    </row>
    <row r="625" spans="1:14" x14ac:dyDescent="0.3">
      <c r="A625" s="91">
        <v>128450</v>
      </c>
      <c r="B625" s="81" t="s">
        <v>2253</v>
      </c>
      <c r="C625" s="81" t="s">
        <v>3299</v>
      </c>
      <c r="D625" s="92">
        <v>10435</v>
      </c>
      <c r="E625" s="81" t="s">
        <v>3726</v>
      </c>
      <c r="F625" s="92" t="s">
        <v>3143</v>
      </c>
      <c r="G625" s="81" t="s">
        <v>334</v>
      </c>
      <c r="H625" s="81" t="s">
        <v>3144</v>
      </c>
      <c r="I625" s="81" t="s">
        <v>2254</v>
      </c>
      <c r="J625" s="94" t="s">
        <v>3145</v>
      </c>
      <c r="K625" s="81" t="s">
        <v>3246</v>
      </c>
      <c r="L625" s="81" t="s">
        <v>47</v>
      </c>
      <c r="M625" s="81">
        <v>28087</v>
      </c>
      <c r="N625" s="93" t="s">
        <v>230</v>
      </c>
    </row>
    <row r="626" spans="1:14" x14ac:dyDescent="0.3">
      <c r="A626" s="91">
        <v>385871</v>
      </c>
      <c r="B626" s="81" t="s">
        <v>2255</v>
      </c>
      <c r="C626" s="81" t="s">
        <v>3616</v>
      </c>
      <c r="D626" s="92">
        <v>10517</v>
      </c>
      <c r="E626" s="81" t="s">
        <v>3146</v>
      </c>
      <c r="F626" s="92" t="s">
        <v>2256</v>
      </c>
      <c r="G626" s="81" t="s">
        <v>2257</v>
      </c>
      <c r="H626" s="81" t="s">
        <v>2258</v>
      </c>
      <c r="I626" s="94"/>
      <c r="J626" s="94" t="s">
        <v>3727</v>
      </c>
      <c r="K626" s="81" t="s">
        <v>3246</v>
      </c>
      <c r="L626" s="81" t="s">
        <v>47</v>
      </c>
      <c r="M626" s="81">
        <v>19572</v>
      </c>
      <c r="N626" s="93" t="s">
        <v>219</v>
      </c>
    </row>
    <row r="627" spans="1:14" x14ac:dyDescent="0.3">
      <c r="A627" s="91">
        <v>385869</v>
      </c>
      <c r="B627" s="81" t="s">
        <v>2259</v>
      </c>
      <c r="C627" s="81" t="s">
        <v>3616</v>
      </c>
      <c r="D627" s="92">
        <v>10517</v>
      </c>
      <c r="E627" s="81" t="s">
        <v>2672</v>
      </c>
      <c r="F627" s="92" t="s">
        <v>527</v>
      </c>
      <c r="G627" s="81" t="s">
        <v>187</v>
      </c>
      <c r="H627" s="81" t="s">
        <v>2260</v>
      </c>
      <c r="I627" s="81"/>
      <c r="J627" s="94">
        <v>619324997</v>
      </c>
      <c r="K627" s="81" t="s">
        <v>3246</v>
      </c>
      <c r="L627" s="81" t="s">
        <v>47</v>
      </c>
      <c r="M627" s="81">
        <v>27050</v>
      </c>
      <c r="N627" s="93" t="s">
        <v>219</v>
      </c>
    </row>
    <row r="628" spans="1:14" x14ac:dyDescent="0.3">
      <c r="A628" s="91">
        <v>211525</v>
      </c>
      <c r="B628" s="81" t="s">
        <v>2261</v>
      </c>
      <c r="C628" s="81" t="s">
        <v>3620</v>
      </c>
      <c r="D628" s="92">
        <v>10510</v>
      </c>
      <c r="E628" s="81" t="s">
        <v>3147</v>
      </c>
      <c r="F628" s="92" t="s">
        <v>2262</v>
      </c>
      <c r="G628" s="81" t="s">
        <v>222</v>
      </c>
      <c r="H628" s="81" t="s">
        <v>2263</v>
      </c>
      <c r="I628" s="94"/>
      <c r="J628" s="94" t="s">
        <v>2264</v>
      </c>
      <c r="K628" s="81" t="s">
        <v>3246</v>
      </c>
      <c r="L628" s="81" t="s">
        <v>47</v>
      </c>
      <c r="M628" s="81">
        <v>30595</v>
      </c>
      <c r="N628" s="93" t="s">
        <v>230</v>
      </c>
    </row>
    <row r="629" spans="1:14" x14ac:dyDescent="0.3">
      <c r="A629" s="91">
        <v>214778</v>
      </c>
      <c r="B629" s="81" t="s">
        <v>3599</v>
      </c>
      <c r="C629" s="81" t="s">
        <v>3629</v>
      </c>
      <c r="D629" s="92">
        <v>10439</v>
      </c>
      <c r="E629" s="81" t="s">
        <v>3600</v>
      </c>
      <c r="F629" s="92" t="s">
        <v>3601</v>
      </c>
      <c r="G629" s="81" t="s">
        <v>260</v>
      </c>
      <c r="H629" s="81" t="s">
        <v>3602</v>
      </c>
      <c r="I629" s="94"/>
      <c r="J629" s="94" t="s">
        <v>3728</v>
      </c>
      <c r="K629" s="81" t="s">
        <v>3246</v>
      </c>
      <c r="L629" s="81" t="s">
        <v>47</v>
      </c>
      <c r="M629" s="81">
        <v>24842</v>
      </c>
      <c r="N629" s="93" t="s">
        <v>3603</v>
      </c>
    </row>
    <row r="630" spans="1:14" x14ac:dyDescent="0.3">
      <c r="A630" s="91">
        <v>237186</v>
      </c>
      <c r="B630" s="81" t="s">
        <v>2265</v>
      </c>
      <c r="C630" s="81" t="s">
        <v>3612</v>
      </c>
      <c r="D630" s="92">
        <v>13482</v>
      </c>
      <c r="E630" s="81" t="s">
        <v>3148</v>
      </c>
      <c r="F630" s="92" t="s">
        <v>546</v>
      </c>
      <c r="G630" s="81" t="s">
        <v>44</v>
      </c>
      <c r="H630" s="81" t="s">
        <v>2266</v>
      </c>
      <c r="I630" s="81" t="s">
        <v>2268</v>
      </c>
      <c r="J630" s="94" t="s">
        <v>2267</v>
      </c>
      <c r="K630" s="81" t="s">
        <v>3246</v>
      </c>
      <c r="L630" s="81" t="s">
        <v>47</v>
      </c>
      <c r="M630" s="81">
        <v>24737</v>
      </c>
      <c r="N630" s="93" t="s">
        <v>81</v>
      </c>
    </row>
    <row r="631" spans="1:14" x14ac:dyDescent="0.3">
      <c r="A631" s="91">
        <v>134070</v>
      </c>
      <c r="B631" s="81" t="s">
        <v>2269</v>
      </c>
      <c r="C631" s="81" t="s">
        <v>3633</v>
      </c>
      <c r="D631" s="92">
        <v>10521</v>
      </c>
      <c r="E631" s="81" t="s">
        <v>3149</v>
      </c>
      <c r="F631" s="92" t="s">
        <v>2270</v>
      </c>
      <c r="G631" s="81" t="s">
        <v>2271</v>
      </c>
      <c r="H631" s="81" t="s">
        <v>2272</v>
      </c>
      <c r="I631" s="81" t="s">
        <v>2273</v>
      </c>
      <c r="J631" s="94"/>
      <c r="K631" s="81" t="s">
        <v>3246</v>
      </c>
      <c r="L631" s="81" t="s">
        <v>47</v>
      </c>
      <c r="M631" s="81">
        <v>25795</v>
      </c>
      <c r="N631" s="93" t="s">
        <v>230</v>
      </c>
    </row>
    <row r="632" spans="1:14" x14ac:dyDescent="0.3">
      <c r="A632" s="91">
        <v>384091</v>
      </c>
      <c r="B632" s="81" t="s">
        <v>2274</v>
      </c>
      <c r="C632" s="81" t="s">
        <v>3616</v>
      </c>
      <c r="D632" s="92">
        <v>10517</v>
      </c>
      <c r="E632" s="81" t="s">
        <v>3150</v>
      </c>
      <c r="F632" s="92" t="s">
        <v>2275</v>
      </c>
      <c r="G632" s="81" t="s">
        <v>187</v>
      </c>
      <c r="H632" s="81" t="s">
        <v>2276</v>
      </c>
      <c r="I632" s="94"/>
      <c r="J632" s="94">
        <v>651000871</v>
      </c>
      <c r="K632" s="81" t="s">
        <v>3246</v>
      </c>
      <c r="L632" s="81" t="s">
        <v>47</v>
      </c>
      <c r="M632" s="81">
        <v>25468</v>
      </c>
      <c r="N632" s="93" t="s">
        <v>47</v>
      </c>
    </row>
    <row r="633" spans="1:14" x14ac:dyDescent="0.3">
      <c r="A633" s="91">
        <v>225338</v>
      </c>
      <c r="B633" s="81" t="s">
        <v>2278</v>
      </c>
      <c r="C633" s="81" t="s">
        <v>3611</v>
      </c>
      <c r="D633" s="92">
        <v>11985</v>
      </c>
      <c r="E633" s="81" t="s">
        <v>3151</v>
      </c>
      <c r="F633" s="92" t="s">
        <v>799</v>
      </c>
      <c r="G633" s="81" t="s">
        <v>58</v>
      </c>
      <c r="H633" s="81" t="s">
        <v>2279</v>
      </c>
      <c r="I633" s="94"/>
      <c r="J633" s="94" t="s">
        <v>2280</v>
      </c>
      <c r="K633" s="81" t="s">
        <v>3246</v>
      </c>
      <c r="L633" s="81" t="s">
        <v>47</v>
      </c>
      <c r="M633" s="81">
        <v>24204</v>
      </c>
      <c r="N633" s="93" t="s">
        <v>70</v>
      </c>
    </row>
    <row r="634" spans="1:14" x14ac:dyDescent="0.3">
      <c r="A634" s="91">
        <v>271405</v>
      </c>
      <c r="B634" s="81" t="s">
        <v>2281</v>
      </c>
      <c r="C634" s="81" t="s">
        <v>3299</v>
      </c>
      <c r="D634" s="92">
        <v>10435</v>
      </c>
      <c r="E634" s="81" t="s">
        <v>3152</v>
      </c>
      <c r="F634" s="92" t="s">
        <v>991</v>
      </c>
      <c r="G634" s="81" t="s">
        <v>334</v>
      </c>
      <c r="H634" s="81" t="s">
        <v>2282</v>
      </c>
      <c r="I634" s="81"/>
      <c r="J634" s="94" t="s">
        <v>2283</v>
      </c>
      <c r="K634" s="81" t="s">
        <v>3246</v>
      </c>
      <c r="L634" s="81" t="s">
        <v>93</v>
      </c>
      <c r="M634" s="81">
        <v>25588</v>
      </c>
      <c r="N634" s="93" t="s">
        <v>191</v>
      </c>
    </row>
    <row r="635" spans="1:14" x14ac:dyDescent="0.3">
      <c r="A635" s="91">
        <v>156852</v>
      </c>
      <c r="B635" s="81" t="s">
        <v>2284</v>
      </c>
      <c r="C635" s="81" t="s">
        <v>3629</v>
      </c>
      <c r="D635" s="92">
        <v>10439</v>
      </c>
      <c r="E635" s="81" t="s">
        <v>3729</v>
      </c>
      <c r="F635" s="92" t="s">
        <v>2285</v>
      </c>
      <c r="G635" s="81" t="s">
        <v>260</v>
      </c>
      <c r="H635" s="81" t="s">
        <v>2286</v>
      </c>
      <c r="I635" s="94">
        <v>544461754</v>
      </c>
      <c r="J635" s="94">
        <v>647660501</v>
      </c>
      <c r="K635" s="81" t="s">
        <v>3246</v>
      </c>
      <c r="L635" s="81" t="s">
        <v>47</v>
      </c>
      <c r="M635" s="81">
        <v>20794</v>
      </c>
      <c r="N635" s="93" t="s">
        <v>3153</v>
      </c>
    </row>
    <row r="636" spans="1:14" x14ac:dyDescent="0.3">
      <c r="A636" s="91">
        <v>156852</v>
      </c>
      <c r="B636" s="81" t="s">
        <v>2284</v>
      </c>
      <c r="C636" s="81" t="s">
        <v>3631</v>
      </c>
      <c r="D636" s="92">
        <v>10447</v>
      </c>
      <c r="E636" s="81" t="s">
        <v>3729</v>
      </c>
      <c r="F636" s="92" t="s">
        <v>2285</v>
      </c>
      <c r="G636" s="81" t="s">
        <v>260</v>
      </c>
      <c r="H636" s="81" t="s">
        <v>2286</v>
      </c>
      <c r="I636" s="94">
        <v>544461754</v>
      </c>
      <c r="J636" s="94">
        <v>647660501</v>
      </c>
      <c r="K636" s="81" t="s">
        <v>3246</v>
      </c>
      <c r="L636" s="81" t="s">
        <v>47</v>
      </c>
      <c r="M636" s="81">
        <v>20794</v>
      </c>
      <c r="N636" s="93" t="s">
        <v>3153</v>
      </c>
    </row>
    <row r="637" spans="1:14" x14ac:dyDescent="0.3">
      <c r="A637" s="91">
        <v>169591</v>
      </c>
      <c r="B637" s="81" t="s">
        <v>3730</v>
      </c>
      <c r="C637" s="81" t="s">
        <v>3635</v>
      </c>
      <c r="D637" s="92">
        <v>13483</v>
      </c>
      <c r="E637" s="81" t="s">
        <v>3731</v>
      </c>
      <c r="F637" s="92" t="s">
        <v>3378</v>
      </c>
      <c r="G637" s="81" t="s">
        <v>226</v>
      </c>
      <c r="H637" s="81" t="s">
        <v>3732</v>
      </c>
      <c r="I637" s="81"/>
      <c r="J637" s="94" t="s">
        <v>3733</v>
      </c>
      <c r="K637" s="81" t="s">
        <v>3246</v>
      </c>
      <c r="L637" s="81" t="s">
        <v>47</v>
      </c>
      <c r="M637" s="81">
        <v>15931</v>
      </c>
      <c r="N637" s="93" t="s">
        <v>3734</v>
      </c>
    </row>
    <row r="638" spans="1:14" x14ac:dyDescent="0.3">
      <c r="A638" s="91">
        <v>265377</v>
      </c>
      <c r="B638" s="81" t="s">
        <v>2287</v>
      </c>
      <c r="C638" s="81" t="s">
        <v>3619</v>
      </c>
      <c r="D638" s="92">
        <v>12063</v>
      </c>
      <c r="E638" s="81" t="s">
        <v>3154</v>
      </c>
      <c r="F638" s="92" t="s">
        <v>2288</v>
      </c>
      <c r="G638" s="81" t="s">
        <v>112</v>
      </c>
      <c r="H638" s="81" t="s">
        <v>2289</v>
      </c>
      <c r="I638" s="81"/>
      <c r="J638" s="94" t="s">
        <v>2290</v>
      </c>
      <c r="K638" s="81" t="s">
        <v>3246</v>
      </c>
      <c r="L638" s="81" t="s">
        <v>47</v>
      </c>
      <c r="M638" s="81">
        <v>17659</v>
      </c>
      <c r="N638" s="93" t="s">
        <v>88</v>
      </c>
    </row>
    <row r="639" spans="1:14" x14ac:dyDescent="0.3">
      <c r="A639" s="91">
        <v>222063</v>
      </c>
      <c r="B639" s="81" t="s">
        <v>2291</v>
      </c>
      <c r="C639" s="81" t="s">
        <v>3633</v>
      </c>
      <c r="D639" s="92">
        <v>10521</v>
      </c>
      <c r="E639" s="81" t="s">
        <v>3155</v>
      </c>
      <c r="F639" s="92" t="s">
        <v>2270</v>
      </c>
      <c r="G639" s="81" t="s">
        <v>2292</v>
      </c>
      <c r="H639" s="81" t="s">
        <v>2293</v>
      </c>
      <c r="I639" s="81" t="s">
        <v>2294</v>
      </c>
      <c r="J639" s="94"/>
      <c r="K639" s="81" t="s">
        <v>3246</v>
      </c>
      <c r="L639" s="81" t="s">
        <v>47</v>
      </c>
      <c r="M639" s="81">
        <v>28829</v>
      </c>
      <c r="N639" s="93" t="s">
        <v>105</v>
      </c>
    </row>
    <row r="640" spans="1:14" x14ac:dyDescent="0.3">
      <c r="A640" s="91">
        <v>387490</v>
      </c>
      <c r="B640" s="81" t="s">
        <v>2539</v>
      </c>
      <c r="C640" s="81" t="s">
        <v>3620</v>
      </c>
      <c r="D640" s="92">
        <v>10510</v>
      </c>
      <c r="E640" s="81" t="s">
        <v>3156</v>
      </c>
      <c r="F640" s="92" t="s">
        <v>2296</v>
      </c>
      <c r="G640" s="81" t="s">
        <v>222</v>
      </c>
      <c r="H640" s="81" t="s">
        <v>2297</v>
      </c>
      <c r="I640" s="81"/>
      <c r="J640" s="94">
        <v>642399070</v>
      </c>
      <c r="K640" s="81" t="s">
        <v>3246</v>
      </c>
      <c r="L640" s="81" t="s">
        <v>47</v>
      </c>
      <c r="M640" s="81">
        <v>24562</v>
      </c>
      <c r="N640" s="93" t="s">
        <v>209</v>
      </c>
    </row>
    <row r="641" spans="1:14" x14ac:dyDescent="0.3">
      <c r="A641" s="91">
        <v>384183</v>
      </c>
      <c r="B641" s="81" t="s">
        <v>2295</v>
      </c>
      <c r="C641" s="81" t="s">
        <v>3620</v>
      </c>
      <c r="D641" s="92">
        <v>10510</v>
      </c>
      <c r="E641" s="81" t="s">
        <v>3156</v>
      </c>
      <c r="F641" s="92" t="s">
        <v>2296</v>
      </c>
      <c r="G641" s="81" t="s">
        <v>222</v>
      </c>
      <c r="H641" s="81" t="s">
        <v>2297</v>
      </c>
      <c r="I641" s="81"/>
      <c r="J641" s="94">
        <v>642399070</v>
      </c>
      <c r="K641" s="81" t="s">
        <v>3246</v>
      </c>
      <c r="L641" s="81" t="s">
        <v>93</v>
      </c>
      <c r="M641" s="81">
        <v>26906</v>
      </c>
      <c r="N641" s="93" t="s">
        <v>1846</v>
      </c>
    </row>
    <row r="642" spans="1:14" x14ac:dyDescent="0.3">
      <c r="A642" s="91">
        <v>169514</v>
      </c>
      <c r="B642" s="81" t="s">
        <v>2298</v>
      </c>
      <c r="C642" s="81" t="s">
        <v>3619</v>
      </c>
      <c r="D642" s="92">
        <v>12063</v>
      </c>
      <c r="E642" s="81" t="s">
        <v>3157</v>
      </c>
      <c r="F642" s="92" t="s">
        <v>2299</v>
      </c>
      <c r="G642" s="81" t="s">
        <v>112</v>
      </c>
      <c r="H642" s="81" t="s">
        <v>2300</v>
      </c>
      <c r="I642" s="94" t="s">
        <v>2302</v>
      </c>
      <c r="J642" s="94" t="s">
        <v>2301</v>
      </c>
      <c r="K642" s="81" t="s">
        <v>3246</v>
      </c>
      <c r="L642" s="81" t="s">
        <v>47</v>
      </c>
      <c r="M642" s="81">
        <v>14811</v>
      </c>
      <c r="N642" s="93" t="s">
        <v>1073</v>
      </c>
    </row>
    <row r="643" spans="1:14" x14ac:dyDescent="0.3">
      <c r="A643" s="91">
        <v>383763</v>
      </c>
      <c r="B643" s="81" t="s">
        <v>2303</v>
      </c>
      <c r="C643" s="81" t="s">
        <v>3617</v>
      </c>
      <c r="D643" s="92">
        <v>11216</v>
      </c>
      <c r="E643" s="81" t="s">
        <v>3158</v>
      </c>
      <c r="F643" s="92" t="s">
        <v>2304</v>
      </c>
      <c r="G643" s="81" t="s">
        <v>112</v>
      </c>
      <c r="H643" s="81" t="s">
        <v>2305</v>
      </c>
      <c r="I643" s="81"/>
      <c r="J643" s="94">
        <v>651304332</v>
      </c>
      <c r="K643" s="81" t="s">
        <v>3246</v>
      </c>
      <c r="L643" s="81" t="s">
        <v>47</v>
      </c>
      <c r="M643" s="81">
        <v>18767</v>
      </c>
      <c r="N643" s="93" t="s">
        <v>2306</v>
      </c>
    </row>
    <row r="644" spans="1:14" x14ac:dyDescent="0.3">
      <c r="A644" s="91">
        <v>277693</v>
      </c>
      <c r="B644" s="81" t="s">
        <v>2307</v>
      </c>
      <c r="C644" s="81" t="s">
        <v>3612</v>
      </c>
      <c r="D644" s="92">
        <v>13482</v>
      </c>
      <c r="E644" s="81" t="s">
        <v>3159</v>
      </c>
      <c r="F644" s="92" t="s">
        <v>2308</v>
      </c>
      <c r="G644" s="81" t="s">
        <v>66</v>
      </c>
      <c r="H644" s="81"/>
      <c r="I644" s="94"/>
      <c r="J644" s="94" t="s">
        <v>2309</v>
      </c>
      <c r="K644" s="81" t="s">
        <v>3246</v>
      </c>
      <c r="L644" s="81" t="s">
        <v>47</v>
      </c>
      <c r="M644" s="81">
        <v>19163</v>
      </c>
      <c r="N644" s="93" t="s">
        <v>105</v>
      </c>
    </row>
    <row r="645" spans="1:14" x14ac:dyDescent="0.3">
      <c r="A645" s="91">
        <v>136806</v>
      </c>
      <c r="B645" s="81" t="s">
        <v>2310</v>
      </c>
      <c r="C645" s="81" t="s">
        <v>3615</v>
      </c>
      <c r="D645" s="92">
        <v>10512</v>
      </c>
      <c r="E645" s="81" t="s">
        <v>3160</v>
      </c>
      <c r="F645" s="92" t="s">
        <v>2311</v>
      </c>
      <c r="G645" s="81" t="s">
        <v>340</v>
      </c>
      <c r="H645" s="81" t="s">
        <v>1087</v>
      </c>
      <c r="I645" s="81" t="s">
        <v>2313</v>
      </c>
      <c r="J645" s="94" t="s">
        <v>2312</v>
      </c>
      <c r="K645" s="81" t="s">
        <v>3246</v>
      </c>
      <c r="L645" s="81" t="s">
        <v>47</v>
      </c>
      <c r="M645" s="81">
        <v>15352</v>
      </c>
      <c r="N645" s="93" t="s">
        <v>460</v>
      </c>
    </row>
    <row r="646" spans="1:14" x14ac:dyDescent="0.3">
      <c r="A646" s="91">
        <v>237564</v>
      </c>
      <c r="B646" s="81" t="s">
        <v>2314</v>
      </c>
      <c r="C646" s="81" t="s">
        <v>3613</v>
      </c>
      <c r="D646" s="92">
        <v>10513</v>
      </c>
      <c r="E646" s="81" t="s">
        <v>3161</v>
      </c>
      <c r="F646" s="92" t="s">
        <v>2315</v>
      </c>
      <c r="G646" s="81" t="s">
        <v>222</v>
      </c>
      <c r="H646" s="81" t="s">
        <v>75</v>
      </c>
      <c r="I646" s="81"/>
      <c r="J646" s="94" t="s">
        <v>2316</v>
      </c>
      <c r="K646" s="81" t="s">
        <v>3246</v>
      </c>
      <c r="L646" s="81" t="s">
        <v>47</v>
      </c>
      <c r="M646" s="81">
        <v>25684</v>
      </c>
      <c r="N646" s="93" t="s">
        <v>160</v>
      </c>
    </row>
    <row r="647" spans="1:14" x14ac:dyDescent="0.3">
      <c r="A647" s="91">
        <v>110923</v>
      </c>
      <c r="B647" s="81" t="s">
        <v>2317</v>
      </c>
      <c r="C647" s="81" t="s">
        <v>3613</v>
      </c>
      <c r="D647" s="92">
        <v>10513</v>
      </c>
      <c r="E647" s="81" t="s">
        <v>3162</v>
      </c>
      <c r="F647" s="92" t="s">
        <v>2318</v>
      </c>
      <c r="G647" s="81" t="s">
        <v>222</v>
      </c>
      <c r="H647" s="81" t="s">
        <v>2319</v>
      </c>
      <c r="I647" s="81"/>
      <c r="J647" s="94">
        <v>623823850</v>
      </c>
      <c r="K647" s="81" t="s">
        <v>3246</v>
      </c>
      <c r="L647" s="81" t="s">
        <v>93</v>
      </c>
      <c r="M647" s="81">
        <v>20923</v>
      </c>
      <c r="N647" s="93" t="s">
        <v>1075</v>
      </c>
    </row>
    <row r="648" spans="1:14" x14ac:dyDescent="0.3">
      <c r="A648" s="91">
        <v>264092</v>
      </c>
      <c r="B648" s="81" t="s">
        <v>2320</v>
      </c>
      <c r="C648" s="81" t="s">
        <v>3299</v>
      </c>
      <c r="D648" s="92">
        <v>10435</v>
      </c>
      <c r="E648" s="81" t="s">
        <v>3163</v>
      </c>
      <c r="F648" s="92" t="s">
        <v>812</v>
      </c>
      <c r="G648" s="81" t="s">
        <v>334</v>
      </c>
      <c r="H648" s="81" t="s">
        <v>2321</v>
      </c>
      <c r="I648" s="94" t="s">
        <v>2322</v>
      </c>
      <c r="J648" s="94" t="s">
        <v>2323</v>
      </c>
      <c r="K648" s="81" t="s">
        <v>3246</v>
      </c>
      <c r="L648" s="81" t="s">
        <v>47</v>
      </c>
      <c r="M648" s="81">
        <v>26036</v>
      </c>
      <c r="N648" s="93" t="s">
        <v>88</v>
      </c>
    </row>
    <row r="649" spans="1:14" x14ac:dyDescent="0.3">
      <c r="A649" s="91">
        <v>141456</v>
      </c>
      <c r="B649" s="81" t="s">
        <v>2324</v>
      </c>
      <c r="C649" s="81" t="s">
        <v>3247</v>
      </c>
      <c r="D649" s="92">
        <v>10459</v>
      </c>
      <c r="E649" s="81" t="s">
        <v>3164</v>
      </c>
      <c r="F649" s="92" t="s">
        <v>2325</v>
      </c>
      <c r="G649" s="81" t="s">
        <v>80</v>
      </c>
      <c r="H649" s="81" t="s">
        <v>2326</v>
      </c>
      <c r="I649" s="81"/>
      <c r="J649" s="94" t="s">
        <v>2327</v>
      </c>
      <c r="K649" s="81" t="s">
        <v>3246</v>
      </c>
      <c r="L649" s="81" t="s">
        <v>47</v>
      </c>
      <c r="M649" s="81">
        <v>26440</v>
      </c>
      <c r="N649" s="93" t="s">
        <v>88</v>
      </c>
    </row>
    <row r="650" spans="1:14" x14ac:dyDescent="0.3">
      <c r="A650" s="91">
        <v>151451</v>
      </c>
      <c r="B650" s="81" t="s">
        <v>2328</v>
      </c>
      <c r="C650" s="81" t="s">
        <v>3247</v>
      </c>
      <c r="D650" s="92">
        <v>10459</v>
      </c>
      <c r="E650" s="81" t="s">
        <v>3165</v>
      </c>
      <c r="F650" s="92" t="s">
        <v>2329</v>
      </c>
      <c r="G650" s="81" t="s">
        <v>80</v>
      </c>
      <c r="H650" s="81" t="s">
        <v>2330</v>
      </c>
      <c r="I650" s="94" t="s">
        <v>2331</v>
      </c>
      <c r="J650" s="94"/>
      <c r="K650" s="81" t="s">
        <v>3246</v>
      </c>
      <c r="L650" s="81" t="s">
        <v>47</v>
      </c>
      <c r="M650" s="81">
        <v>27210</v>
      </c>
      <c r="N650" s="93" t="s">
        <v>230</v>
      </c>
    </row>
    <row r="651" spans="1:14" x14ac:dyDescent="0.3">
      <c r="A651" s="91">
        <v>384909</v>
      </c>
      <c r="B651" s="81" t="s">
        <v>2332</v>
      </c>
      <c r="C651" s="81" t="s">
        <v>3247</v>
      </c>
      <c r="D651" s="92">
        <v>10459</v>
      </c>
      <c r="E651" s="81" t="s">
        <v>3164</v>
      </c>
      <c r="F651" s="92" t="s">
        <v>2325</v>
      </c>
      <c r="G651" s="81" t="s">
        <v>80</v>
      </c>
      <c r="H651" s="81" t="s">
        <v>2333</v>
      </c>
      <c r="I651" s="81"/>
      <c r="J651" s="94">
        <v>625502038</v>
      </c>
      <c r="K651" s="81" t="s">
        <v>3246</v>
      </c>
      <c r="L651" s="81" t="s">
        <v>47</v>
      </c>
      <c r="M651" s="81">
        <v>37536</v>
      </c>
      <c r="N651" s="93" t="s">
        <v>2229</v>
      </c>
    </row>
    <row r="652" spans="1:14" x14ac:dyDescent="0.3">
      <c r="A652" s="91">
        <v>225992</v>
      </c>
      <c r="B652" s="81" t="s">
        <v>2334</v>
      </c>
      <c r="C652" s="81" t="s">
        <v>3247</v>
      </c>
      <c r="D652" s="92">
        <v>10459</v>
      </c>
      <c r="E652" s="81" t="s">
        <v>3165</v>
      </c>
      <c r="F652" s="92" t="s">
        <v>2329</v>
      </c>
      <c r="G652" s="81" t="s">
        <v>80</v>
      </c>
      <c r="H652" s="81" t="s">
        <v>2335</v>
      </c>
      <c r="I652" s="81"/>
      <c r="J652" s="89" t="s">
        <v>2336</v>
      </c>
      <c r="K652" s="81" t="s">
        <v>3246</v>
      </c>
      <c r="L652" s="81" t="s">
        <v>93</v>
      </c>
      <c r="M652" s="81">
        <v>28273</v>
      </c>
      <c r="N652" s="93" t="s">
        <v>470</v>
      </c>
    </row>
    <row r="653" spans="1:14" x14ac:dyDescent="0.3">
      <c r="A653" s="91">
        <v>386799</v>
      </c>
      <c r="B653" s="81" t="s">
        <v>3166</v>
      </c>
      <c r="C653" s="81" t="s">
        <v>3608</v>
      </c>
      <c r="D653" s="92">
        <v>10519</v>
      </c>
      <c r="E653" s="81" t="s">
        <v>3167</v>
      </c>
      <c r="F653" s="92" t="s">
        <v>3168</v>
      </c>
      <c r="G653" s="81" t="s">
        <v>187</v>
      </c>
      <c r="H653" s="81" t="s">
        <v>3169</v>
      </c>
      <c r="I653" s="81"/>
      <c r="J653" s="89" t="s">
        <v>3170</v>
      </c>
      <c r="K653" s="81" t="s">
        <v>3246</v>
      </c>
      <c r="L653" s="81" t="s">
        <v>47</v>
      </c>
      <c r="M653" s="81">
        <v>20908</v>
      </c>
      <c r="N653" s="93" t="s">
        <v>3171</v>
      </c>
    </row>
    <row r="654" spans="1:14" x14ac:dyDescent="0.3">
      <c r="A654" s="91">
        <v>164019</v>
      </c>
      <c r="B654" s="81" t="s">
        <v>2337</v>
      </c>
      <c r="C654" s="81" t="s">
        <v>3617</v>
      </c>
      <c r="D654" s="92">
        <v>11216</v>
      </c>
      <c r="E654" s="81" t="s">
        <v>3172</v>
      </c>
      <c r="F654" s="92" t="s">
        <v>2338</v>
      </c>
      <c r="G654" s="81" t="s">
        <v>112</v>
      </c>
      <c r="H654" s="81" t="s">
        <v>2339</v>
      </c>
      <c r="I654" s="94" t="s">
        <v>2340</v>
      </c>
      <c r="K654" s="81" t="s">
        <v>3246</v>
      </c>
      <c r="L654" s="81" t="s">
        <v>47</v>
      </c>
      <c r="M654" s="81">
        <v>21007</v>
      </c>
      <c r="N654" s="93" t="s">
        <v>2341</v>
      </c>
    </row>
    <row r="655" spans="1:14" x14ac:dyDescent="0.3">
      <c r="A655" s="91">
        <v>178897</v>
      </c>
      <c r="B655" s="81" t="s">
        <v>2342</v>
      </c>
      <c r="C655" s="81" t="s">
        <v>3617</v>
      </c>
      <c r="D655" s="92">
        <v>11216</v>
      </c>
      <c r="E655" s="81" t="s">
        <v>3172</v>
      </c>
      <c r="F655" s="92" t="s">
        <v>2338</v>
      </c>
      <c r="G655" s="81" t="s">
        <v>112</v>
      </c>
      <c r="H655" s="81" t="s">
        <v>3735</v>
      </c>
      <c r="I655" s="81" t="s">
        <v>2340</v>
      </c>
      <c r="J655" s="94" t="s">
        <v>2343</v>
      </c>
      <c r="K655" s="81" t="s">
        <v>3246</v>
      </c>
      <c r="L655" s="81" t="s">
        <v>47</v>
      </c>
      <c r="M655" s="81">
        <v>33818</v>
      </c>
      <c r="N655" s="93" t="s">
        <v>431</v>
      </c>
    </row>
    <row r="656" spans="1:14" x14ac:dyDescent="0.3">
      <c r="A656" s="91">
        <v>180852</v>
      </c>
      <c r="B656" s="81" t="s">
        <v>2344</v>
      </c>
      <c r="C656" s="81" t="s">
        <v>3617</v>
      </c>
      <c r="D656" s="92">
        <v>11216</v>
      </c>
      <c r="E656" s="81" t="s">
        <v>3173</v>
      </c>
      <c r="F656" s="92" t="s">
        <v>2345</v>
      </c>
      <c r="G656" s="81" t="s">
        <v>112</v>
      </c>
      <c r="H656" s="81" t="s">
        <v>2346</v>
      </c>
      <c r="I656" s="81" t="s">
        <v>2348</v>
      </c>
      <c r="J656" s="94" t="s">
        <v>2347</v>
      </c>
      <c r="K656" s="81" t="s">
        <v>3246</v>
      </c>
      <c r="L656" s="81" t="s">
        <v>47</v>
      </c>
      <c r="M656" s="81">
        <v>33445</v>
      </c>
      <c r="N656" s="93" t="s">
        <v>100</v>
      </c>
    </row>
    <row r="657" spans="1:14" x14ac:dyDescent="0.3">
      <c r="A657" s="91">
        <v>180852</v>
      </c>
      <c r="B657" s="81" t="s">
        <v>2344</v>
      </c>
      <c r="C657" s="81" t="s">
        <v>3619</v>
      </c>
      <c r="D657" s="92">
        <v>12063</v>
      </c>
      <c r="E657" s="81" t="s">
        <v>3173</v>
      </c>
      <c r="F657" s="92" t="s">
        <v>2345</v>
      </c>
      <c r="G657" s="81" t="s">
        <v>112</v>
      </c>
      <c r="H657" s="81" t="s">
        <v>2346</v>
      </c>
      <c r="I657" s="81" t="s">
        <v>2348</v>
      </c>
      <c r="J657" s="94" t="s">
        <v>2347</v>
      </c>
      <c r="K657" s="81" t="s">
        <v>3246</v>
      </c>
      <c r="L657" s="81" t="s">
        <v>47</v>
      </c>
      <c r="M657" s="81">
        <v>33445</v>
      </c>
      <c r="N657" s="93" t="s">
        <v>100</v>
      </c>
    </row>
    <row r="658" spans="1:14" x14ac:dyDescent="0.3">
      <c r="A658" s="91">
        <v>383765</v>
      </c>
      <c r="B658" s="81" t="s">
        <v>2349</v>
      </c>
      <c r="C658" s="81" t="s">
        <v>3617</v>
      </c>
      <c r="D658" s="92">
        <v>11216</v>
      </c>
      <c r="E658" s="81" t="s">
        <v>3174</v>
      </c>
      <c r="F658" s="92" t="s">
        <v>1234</v>
      </c>
      <c r="G658" s="81" t="s">
        <v>112</v>
      </c>
      <c r="H658" s="81" t="s">
        <v>2350</v>
      </c>
      <c r="I658" s="94"/>
      <c r="J658" s="94">
        <v>618964723</v>
      </c>
      <c r="K658" s="81" t="s">
        <v>3246</v>
      </c>
      <c r="L658" s="81" t="s">
        <v>93</v>
      </c>
      <c r="M658" s="81">
        <v>31182</v>
      </c>
      <c r="N658" s="93" t="s">
        <v>105</v>
      </c>
    </row>
    <row r="659" spans="1:14" x14ac:dyDescent="0.3">
      <c r="A659" s="91">
        <v>268223</v>
      </c>
      <c r="B659" s="81" t="s">
        <v>2351</v>
      </c>
      <c r="C659" s="81" t="s">
        <v>3612</v>
      </c>
      <c r="D659" s="92">
        <v>13482</v>
      </c>
      <c r="E659" s="81" t="s">
        <v>3175</v>
      </c>
      <c r="F659" s="92" t="s">
        <v>2352</v>
      </c>
      <c r="G659" s="81" t="s">
        <v>66</v>
      </c>
      <c r="H659" s="81" t="s">
        <v>2353</v>
      </c>
      <c r="I659" s="94"/>
      <c r="J659" s="94" t="s">
        <v>2354</v>
      </c>
      <c r="K659" s="81" t="s">
        <v>3246</v>
      </c>
      <c r="L659" s="81" t="s">
        <v>47</v>
      </c>
      <c r="M659" s="81">
        <v>21697</v>
      </c>
      <c r="N659" s="93" t="s">
        <v>230</v>
      </c>
    </row>
    <row r="660" spans="1:14" x14ac:dyDescent="0.3">
      <c r="A660" s="91">
        <v>149473</v>
      </c>
      <c r="B660" s="81" t="s">
        <v>2355</v>
      </c>
      <c r="C660" s="81" t="s">
        <v>3608</v>
      </c>
      <c r="D660" s="92">
        <v>10519</v>
      </c>
      <c r="E660" s="81" t="s">
        <v>3176</v>
      </c>
      <c r="F660" s="92" t="s">
        <v>1374</v>
      </c>
      <c r="G660" s="81" t="s">
        <v>187</v>
      </c>
      <c r="H660" s="81" t="s">
        <v>2356</v>
      </c>
      <c r="I660" s="81"/>
      <c r="J660" s="94" t="s">
        <v>2357</v>
      </c>
      <c r="K660" s="81" t="s">
        <v>3246</v>
      </c>
      <c r="L660" s="81" t="s">
        <v>47</v>
      </c>
      <c r="M660" s="81">
        <v>24813</v>
      </c>
      <c r="N660" s="93" t="s">
        <v>549</v>
      </c>
    </row>
    <row r="661" spans="1:14" x14ac:dyDescent="0.3">
      <c r="A661" s="91">
        <v>229903</v>
      </c>
      <c r="B661" s="81" t="s">
        <v>2358</v>
      </c>
      <c r="C661" s="81" t="s">
        <v>3612</v>
      </c>
      <c r="D661" s="92">
        <v>13482</v>
      </c>
      <c r="E661" s="81" t="s">
        <v>3177</v>
      </c>
      <c r="F661" s="92" t="s">
        <v>2359</v>
      </c>
      <c r="G661" s="81" t="s">
        <v>66</v>
      </c>
      <c r="H661" s="81" t="s">
        <v>2360</v>
      </c>
      <c r="I661" s="81"/>
      <c r="J661" s="94" t="s">
        <v>2361</v>
      </c>
      <c r="K661" s="81" t="s">
        <v>3246</v>
      </c>
      <c r="L661" s="81" t="s">
        <v>47</v>
      </c>
      <c r="M661" s="81">
        <v>27458</v>
      </c>
      <c r="N661" s="93" t="s">
        <v>230</v>
      </c>
    </row>
    <row r="662" spans="1:14" x14ac:dyDescent="0.3">
      <c r="A662" s="91">
        <v>383990</v>
      </c>
      <c r="B662" s="81" t="s">
        <v>2362</v>
      </c>
      <c r="C662" s="81" t="s">
        <v>3612</v>
      </c>
      <c r="D662" s="92">
        <v>13482</v>
      </c>
      <c r="E662" s="81" t="s">
        <v>3178</v>
      </c>
      <c r="F662" s="92" t="s">
        <v>2363</v>
      </c>
      <c r="G662" s="81" t="s">
        <v>66</v>
      </c>
      <c r="H662" s="81" t="s">
        <v>2364</v>
      </c>
      <c r="I662" s="94"/>
      <c r="J662" s="94">
        <v>630160330</v>
      </c>
      <c r="K662" s="81" t="s">
        <v>3246</v>
      </c>
      <c r="L662" s="81" t="s">
        <v>47</v>
      </c>
      <c r="M662" s="81">
        <v>23718</v>
      </c>
      <c r="N662" s="93" t="s">
        <v>476</v>
      </c>
    </row>
    <row r="663" spans="1:14" x14ac:dyDescent="0.3">
      <c r="A663" s="91">
        <v>161726</v>
      </c>
      <c r="B663" s="81" t="s">
        <v>2365</v>
      </c>
      <c r="C663" s="81" t="s">
        <v>3620</v>
      </c>
      <c r="D663" s="92">
        <v>10510</v>
      </c>
      <c r="E663" s="81" t="s">
        <v>3179</v>
      </c>
      <c r="F663" s="92" t="s">
        <v>2366</v>
      </c>
      <c r="G663" s="81" t="s">
        <v>222</v>
      </c>
      <c r="H663" s="81" t="s">
        <v>3180</v>
      </c>
      <c r="I663" s="81" t="s">
        <v>2368</v>
      </c>
      <c r="J663" s="94" t="s">
        <v>2367</v>
      </c>
      <c r="K663" s="81" t="s">
        <v>3246</v>
      </c>
      <c r="L663" s="81" t="s">
        <v>93</v>
      </c>
      <c r="M663" s="81">
        <v>23285</v>
      </c>
      <c r="N663" s="93" t="s">
        <v>128</v>
      </c>
    </row>
    <row r="664" spans="1:14" x14ac:dyDescent="0.3">
      <c r="A664" s="91">
        <v>110926</v>
      </c>
      <c r="B664" s="81" t="s">
        <v>2369</v>
      </c>
      <c r="C664" s="81" t="s">
        <v>3620</v>
      </c>
      <c r="D664" s="92">
        <v>10510</v>
      </c>
      <c r="E664" s="81" t="s">
        <v>3179</v>
      </c>
      <c r="F664" s="92" t="s">
        <v>2366</v>
      </c>
      <c r="G664" s="81" t="s">
        <v>222</v>
      </c>
      <c r="H664" s="81" t="s">
        <v>3180</v>
      </c>
      <c r="I664" s="81" t="s">
        <v>2368</v>
      </c>
      <c r="J664" s="94" t="s">
        <v>2370</v>
      </c>
      <c r="K664" s="81" t="s">
        <v>3246</v>
      </c>
      <c r="L664" s="81" t="s">
        <v>47</v>
      </c>
      <c r="M664" s="81">
        <v>20692</v>
      </c>
      <c r="N664" s="93" t="s">
        <v>88</v>
      </c>
    </row>
    <row r="665" spans="1:14" x14ac:dyDescent="0.3">
      <c r="A665" s="91">
        <v>387585</v>
      </c>
      <c r="B665" s="81" t="s">
        <v>3181</v>
      </c>
      <c r="C665" s="81" t="s">
        <v>3612</v>
      </c>
      <c r="D665" s="92">
        <v>13482</v>
      </c>
      <c r="E665" s="81" t="s">
        <v>3182</v>
      </c>
      <c r="F665" s="92" t="s">
        <v>3183</v>
      </c>
      <c r="G665" s="81" t="s">
        <v>66</v>
      </c>
      <c r="H665" s="81" t="s">
        <v>3184</v>
      </c>
      <c r="I665" s="81"/>
      <c r="J665" s="94"/>
      <c r="K665" s="81" t="s">
        <v>3246</v>
      </c>
      <c r="L665" s="81" t="s">
        <v>47</v>
      </c>
      <c r="M665" s="81">
        <v>26513</v>
      </c>
      <c r="N665" s="82" t="s">
        <v>126</v>
      </c>
    </row>
    <row r="666" spans="1:14" x14ac:dyDescent="0.3">
      <c r="A666" s="91">
        <v>385888</v>
      </c>
      <c r="B666" s="81" t="s">
        <v>2371</v>
      </c>
      <c r="C666" s="81" t="s">
        <v>3619</v>
      </c>
      <c r="D666" s="92">
        <v>12063</v>
      </c>
      <c r="E666" s="81" t="s">
        <v>3185</v>
      </c>
      <c r="F666" s="92" t="s">
        <v>2372</v>
      </c>
      <c r="G666" s="81" t="s">
        <v>112</v>
      </c>
      <c r="H666" s="81" t="s">
        <v>2373</v>
      </c>
      <c r="I666" s="81"/>
      <c r="J666" s="94" t="s">
        <v>2374</v>
      </c>
      <c r="K666" s="81" t="s">
        <v>3246</v>
      </c>
      <c r="L666" s="81" t="s">
        <v>47</v>
      </c>
      <c r="M666" s="81">
        <v>25960</v>
      </c>
      <c r="N666" s="93" t="s">
        <v>295</v>
      </c>
    </row>
    <row r="667" spans="1:14" x14ac:dyDescent="0.3">
      <c r="A667" s="91">
        <v>138849</v>
      </c>
      <c r="B667" s="81" t="s">
        <v>3604</v>
      </c>
      <c r="C667" s="81" t="s">
        <v>3617</v>
      </c>
      <c r="D667" s="92">
        <v>11216</v>
      </c>
      <c r="E667" s="81" t="s">
        <v>3186</v>
      </c>
      <c r="F667" s="92" t="s">
        <v>2376</v>
      </c>
      <c r="G667" s="81" t="s">
        <v>112</v>
      </c>
      <c r="H667" s="81" t="s">
        <v>2377</v>
      </c>
      <c r="I667" s="94" t="s">
        <v>2379</v>
      </c>
      <c r="J667" s="94" t="s">
        <v>2378</v>
      </c>
      <c r="K667" s="81" t="s">
        <v>3246</v>
      </c>
      <c r="L667" s="81" t="s">
        <v>47</v>
      </c>
      <c r="M667" s="81">
        <v>22513</v>
      </c>
      <c r="N667" s="93" t="s">
        <v>2380</v>
      </c>
    </row>
    <row r="668" spans="1:14" x14ac:dyDescent="0.3">
      <c r="A668" s="91">
        <v>226565</v>
      </c>
      <c r="B668" s="81" t="s">
        <v>2381</v>
      </c>
      <c r="C668" s="81" t="s">
        <v>3617</v>
      </c>
      <c r="D668" s="92">
        <v>11216</v>
      </c>
      <c r="E668" s="81" t="s">
        <v>2697</v>
      </c>
      <c r="F668" s="92" t="s">
        <v>624</v>
      </c>
      <c r="G668" s="81" t="s">
        <v>112</v>
      </c>
      <c r="H668" s="81" t="s">
        <v>2382</v>
      </c>
      <c r="I668" s="81" t="s">
        <v>627</v>
      </c>
      <c r="J668" s="94"/>
      <c r="K668" s="81" t="s">
        <v>3246</v>
      </c>
      <c r="L668" s="81" t="s">
        <v>47</v>
      </c>
      <c r="M668" s="81">
        <v>23003</v>
      </c>
      <c r="N668" s="93" t="s">
        <v>2383</v>
      </c>
    </row>
    <row r="669" spans="1:14" x14ac:dyDescent="0.3">
      <c r="A669" s="91">
        <v>148685</v>
      </c>
      <c r="B669" s="81" t="s">
        <v>2384</v>
      </c>
      <c r="C669" s="81" t="s">
        <v>3616</v>
      </c>
      <c r="D669" s="92">
        <v>10517</v>
      </c>
      <c r="E669" s="81" t="s">
        <v>3187</v>
      </c>
      <c r="F669" s="92" t="s">
        <v>2385</v>
      </c>
      <c r="G669" s="81" t="s">
        <v>187</v>
      </c>
      <c r="H669" s="81" t="s">
        <v>2386</v>
      </c>
      <c r="I669" s="94" t="s">
        <v>2388</v>
      </c>
      <c r="J669" s="94" t="s">
        <v>2387</v>
      </c>
      <c r="K669" s="81" t="s">
        <v>3246</v>
      </c>
      <c r="L669" s="81" t="s">
        <v>47</v>
      </c>
      <c r="M669" s="81">
        <v>24031</v>
      </c>
      <c r="N669" s="93" t="s">
        <v>81</v>
      </c>
    </row>
    <row r="670" spans="1:14" x14ac:dyDescent="0.3">
      <c r="A670" s="91">
        <v>161766</v>
      </c>
      <c r="B670" s="81" t="s">
        <v>2389</v>
      </c>
      <c r="C670" s="81" t="s">
        <v>3614</v>
      </c>
      <c r="D670" s="92">
        <v>10443</v>
      </c>
      <c r="E670" s="81" t="s">
        <v>3188</v>
      </c>
      <c r="F670" s="92" t="s">
        <v>2390</v>
      </c>
      <c r="G670" s="81" t="s">
        <v>85</v>
      </c>
      <c r="H670" s="81" t="s">
        <v>2391</v>
      </c>
      <c r="I670" s="81"/>
      <c r="J670" s="94">
        <v>630591530</v>
      </c>
      <c r="K670" s="81" t="s">
        <v>3246</v>
      </c>
      <c r="L670" s="81" t="s">
        <v>47</v>
      </c>
      <c r="M670" s="81">
        <v>27547</v>
      </c>
      <c r="N670" s="93" t="s">
        <v>549</v>
      </c>
    </row>
    <row r="671" spans="1:14" x14ac:dyDescent="0.3">
      <c r="A671" s="91">
        <v>146336</v>
      </c>
      <c r="B671" s="81" t="s">
        <v>2392</v>
      </c>
      <c r="C671" s="81" t="s">
        <v>3299</v>
      </c>
      <c r="D671" s="92">
        <v>10435</v>
      </c>
      <c r="E671" s="81" t="s">
        <v>3189</v>
      </c>
      <c r="F671" s="92" t="s">
        <v>2393</v>
      </c>
      <c r="G671" s="81" t="s">
        <v>80</v>
      </c>
      <c r="H671" s="81" t="s">
        <v>2394</v>
      </c>
      <c r="I671" s="94" t="s">
        <v>2396</v>
      </c>
      <c r="J671" s="94" t="s">
        <v>2395</v>
      </c>
      <c r="K671" s="81" t="s">
        <v>3246</v>
      </c>
      <c r="L671" s="81" t="s">
        <v>47</v>
      </c>
      <c r="M671" s="81">
        <v>21648</v>
      </c>
      <c r="N671" s="93" t="s">
        <v>70</v>
      </c>
    </row>
    <row r="672" spans="1:14" x14ac:dyDescent="0.3">
      <c r="A672" s="96">
        <v>137810</v>
      </c>
      <c r="B672" s="97" t="s">
        <v>2397</v>
      </c>
      <c r="C672" s="97" t="s">
        <v>3610</v>
      </c>
      <c r="D672" s="98">
        <v>12816</v>
      </c>
      <c r="E672" s="97" t="s">
        <v>3190</v>
      </c>
      <c r="F672" s="98" t="s">
        <v>2398</v>
      </c>
      <c r="G672" s="97" t="s">
        <v>52</v>
      </c>
      <c r="H672" s="97" t="s">
        <v>2399</v>
      </c>
      <c r="I672" s="102"/>
      <c r="J672" s="94" t="s">
        <v>2400</v>
      </c>
      <c r="K672" s="97" t="s">
        <v>3246</v>
      </c>
      <c r="L672" s="97" t="s">
        <v>47</v>
      </c>
      <c r="M672" s="97">
        <v>22823</v>
      </c>
      <c r="N672" s="99" t="s">
        <v>855</v>
      </c>
    </row>
    <row r="673" spans="1:14" x14ac:dyDescent="0.3">
      <c r="A673">
        <v>140494</v>
      </c>
      <c r="B673" t="s">
        <v>2401</v>
      </c>
      <c r="C673" t="s">
        <v>3633</v>
      </c>
      <c r="D673" s="2">
        <v>10521</v>
      </c>
      <c r="E673" t="s">
        <v>2983</v>
      </c>
      <c r="F673" s="2" t="s">
        <v>1679</v>
      </c>
      <c r="G673" t="s">
        <v>226</v>
      </c>
      <c r="H673" t="s">
        <v>2402</v>
      </c>
      <c r="J673" s="89" t="s">
        <v>2403</v>
      </c>
      <c r="K673" t="s">
        <v>3246</v>
      </c>
      <c r="L673" t="s">
        <v>93</v>
      </c>
      <c r="M673">
        <v>20468</v>
      </c>
      <c r="N673" s="32" t="s">
        <v>2404</v>
      </c>
    </row>
    <row r="674" spans="1:14" x14ac:dyDescent="0.3">
      <c r="A674">
        <v>145448</v>
      </c>
      <c r="B674" t="s">
        <v>2405</v>
      </c>
      <c r="C674" t="s">
        <v>3633</v>
      </c>
      <c r="D674" s="2">
        <v>10521</v>
      </c>
      <c r="E674" t="s">
        <v>3191</v>
      </c>
      <c r="F674" s="2" t="s">
        <v>1193</v>
      </c>
      <c r="G674" t="s">
        <v>2071</v>
      </c>
      <c r="H674" t="s">
        <v>2406</v>
      </c>
      <c r="I674" s="89"/>
      <c r="J674" s="89" t="s">
        <v>2407</v>
      </c>
      <c r="K674" t="s">
        <v>3246</v>
      </c>
      <c r="L674" t="s">
        <v>47</v>
      </c>
      <c r="M674">
        <v>25871</v>
      </c>
      <c r="N674" s="32" t="s">
        <v>460</v>
      </c>
    </row>
    <row r="675" spans="1:14" x14ac:dyDescent="0.3">
      <c r="A675">
        <v>179060</v>
      </c>
      <c r="B675" t="s">
        <v>2408</v>
      </c>
      <c r="C675" t="s">
        <v>3616</v>
      </c>
      <c r="D675" s="2">
        <v>10517</v>
      </c>
      <c r="E675" t="s">
        <v>3192</v>
      </c>
      <c r="F675" s="2" t="s">
        <v>2409</v>
      </c>
      <c r="G675" t="s">
        <v>181</v>
      </c>
      <c r="H675" t="s">
        <v>2410</v>
      </c>
      <c r="I675" s="89"/>
      <c r="J675" s="89">
        <v>653690600</v>
      </c>
      <c r="K675" t="s">
        <v>3246</v>
      </c>
      <c r="L675" t="s">
        <v>47</v>
      </c>
      <c r="M675">
        <v>22534</v>
      </c>
      <c r="N675" s="32" t="s">
        <v>219</v>
      </c>
    </row>
    <row r="676" spans="1:14" x14ac:dyDescent="0.3">
      <c r="A676">
        <v>179060</v>
      </c>
      <c r="B676" t="s">
        <v>2408</v>
      </c>
      <c r="C676" t="s">
        <v>3624</v>
      </c>
      <c r="D676" s="2">
        <v>15749</v>
      </c>
      <c r="E676" t="s">
        <v>3192</v>
      </c>
      <c r="F676" s="2" t="s">
        <v>2409</v>
      </c>
      <c r="G676" t="s">
        <v>181</v>
      </c>
      <c r="H676" t="s">
        <v>2410</v>
      </c>
      <c r="I676" s="89"/>
      <c r="J676" s="89">
        <v>653690600</v>
      </c>
      <c r="K676" t="s">
        <v>3246</v>
      </c>
      <c r="L676" t="s">
        <v>47</v>
      </c>
      <c r="M676">
        <v>22534</v>
      </c>
      <c r="N676" s="32" t="s">
        <v>219</v>
      </c>
    </row>
    <row r="677" spans="1:14" x14ac:dyDescent="0.3">
      <c r="A677">
        <v>102629</v>
      </c>
      <c r="B677" t="s">
        <v>2411</v>
      </c>
      <c r="C677" t="s">
        <v>3620</v>
      </c>
      <c r="D677" s="2">
        <v>10510</v>
      </c>
      <c r="E677" t="s">
        <v>3193</v>
      </c>
      <c r="F677" s="2" t="s">
        <v>2412</v>
      </c>
      <c r="G677" t="s">
        <v>222</v>
      </c>
      <c r="H677" t="s">
        <v>2413</v>
      </c>
      <c r="J677" s="89">
        <v>618052787</v>
      </c>
      <c r="K677" t="s">
        <v>3246</v>
      </c>
      <c r="L677" t="s">
        <v>47</v>
      </c>
      <c r="M677">
        <v>26249</v>
      </c>
      <c r="N677" s="32" t="s">
        <v>381</v>
      </c>
    </row>
    <row r="678" spans="1:14" x14ac:dyDescent="0.3">
      <c r="A678">
        <v>224760</v>
      </c>
      <c r="B678" t="s">
        <v>2415</v>
      </c>
      <c r="C678" t="s">
        <v>3268</v>
      </c>
      <c r="D678" s="2">
        <v>10438</v>
      </c>
      <c r="E678" t="s">
        <v>3194</v>
      </c>
      <c r="F678" s="2" t="s">
        <v>2416</v>
      </c>
      <c r="G678" t="s">
        <v>177</v>
      </c>
      <c r="H678" t="s">
        <v>1983</v>
      </c>
      <c r="I678" t="s">
        <v>2417</v>
      </c>
      <c r="K678" t="s">
        <v>3246</v>
      </c>
      <c r="L678" t="s">
        <v>93</v>
      </c>
      <c r="M678">
        <v>15874</v>
      </c>
      <c r="N678" s="32" t="s">
        <v>2418</v>
      </c>
    </row>
    <row r="679" spans="1:14" x14ac:dyDescent="0.3">
      <c r="A679">
        <v>167551</v>
      </c>
      <c r="B679" t="s">
        <v>2419</v>
      </c>
      <c r="C679" t="s">
        <v>3620</v>
      </c>
      <c r="D679" s="2">
        <v>10510</v>
      </c>
      <c r="E679" t="s">
        <v>3195</v>
      </c>
      <c r="F679" s="2" t="s">
        <v>229</v>
      </c>
      <c r="G679" t="s">
        <v>222</v>
      </c>
      <c r="H679" t="s">
        <v>2420</v>
      </c>
      <c r="I679" t="s">
        <v>2422</v>
      </c>
      <c r="J679" s="89" t="s">
        <v>2421</v>
      </c>
      <c r="K679" t="s">
        <v>3246</v>
      </c>
      <c r="L679" t="s">
        <v>93</v>
      </c>
      <c r="M679">
        <v>20303</v>
      </c>
      <c r="N679" s="32" t="s">
        <v>128</v>
      </c>
    </row>
    <row r="680" spans="1:14" x14ac:dyDescent="0.3">
      <c r="A680">
        <v>111055</v>
      </c>
      <c r="B680" t="s">
        <v>3196</v>
      </c>
      <c r="C680" t="s">
        <v>3620</v>
      </c>
      <c r="D680" s="2">
        <v>10510</v>
      </c>
      <c r="E680" t="s">
        <v>3736</v>
      </c>
      <c r="F680" s="2" t="s">
        <v>229</v>
      </c>
      <c r="G680" t="s">
        <v>222</v>
      </c>
      <c r="H680" t="s">
        <v>3197</v>
      </c>
      <c r="I680" t="s">
        <v>3199</v>
      </c>
      <c r="J680" s="89" t="s">
        <v>3198</v>
      </c>
      <c r="K680" t="s">
        <v>3246</v>
      </c>
      <c r="L680" t="s">
        <v>47</v>
      </c>
      <c r="M680">
        <v>19857</v>
      </c>
      <c r="N680" s="32" t="s">
        <v>244</v>
      </c>
    </row>
    <row r="681" spans="1:14" x14ac:dyDescent="0.3">
      <c r="A681">
        <v>178593</v>
      </c>
      <c r="B681" t="s">
        <v>2423</v>
      </c>
      <c r="C681" t="s">
        <v>3617</v>
      </c>
      <c r="D681" s="2">
        <v>11216</v>
      </c>
      <c r="E681" t="s">
        <v>3200</v>
      </c>
      <c r="F681" s="2" t="s">
        <v>2424</v>
      </c>
      <c r="G681" t="s">
        <v>112</v>
      </c>
      <c r="H681" t="s">
        <v>2425</v>
      </c>
      <c r="J681" s="89" t="s">
        <v>2426</v>
      </c>
      <c r="K681" t="s">
        <v>3246</v>
      </c>
      <c r="L681" t="s">
        <v>47</v>
      </c>
      <c r="M681">
        <v>23383</v>
      </c>
      <c r="N681" s="32" t="s">
        <v>2427</v>
      </c>
    </row>
    <row r="682" spans="1:14" x14ac:dyDescent="0.3">
      <c r="A682">
        <v>202563</v>
      </c>
      <c r="B682" t="s">
        <v>2428</v>
      </c>
      <c r="C682" t="s">
        <v>3633</v>
      </c>
      <c r="D682" s="2">
        <v>10521</v>
      </c>
      <c r="E682" t="s">
        <v>3201</v>
      </c>
      <c r="F682" s="2" t="s">
        <v>266</v>
      </c>
      <c r="G682" t="s">
        <v>260</v>
      </c>
      <c r="H682" t="s">
        <v>2429</v>
      </c>
      <c r="I682" t="s">
        <v>2431</v>
      </c>
      <c r="J682" s="89" t="s">
        <v>2430</v>
      </c>
      <c r="K682" t="s">
        <v>3246</v>
      </c>
      <c r="L682" t="s">
        <v>47</v>
      </c>
      <c r="M682">
        <v>20015</v>
      </c>
      <c r="N682" s="32" t="s">
        <v>81</v>
      </c>
    </row>
    <row r="683" spans="1:14" x14ac:dyDescent="0.3">
      <c r="A683">
        <v>205559</v>
      </c>
      <c r="B683" t="s">
        <v>2432</v>
      </c>
      <c r="C683" t="s">
        <v>3614</v>
      </c>
      <c r="D683" s="2">
        <v>10443</v>
      </c>
      <c r="E683" t="s">
        <v>3202</v>
      </c>
      <c r="F683" s="2" t="s">
        <v>2433</v>
      </c>
      <c r="G683" t="s">
        <v>560</v>
      </c>
      <c r="H683" t="s">
        <v>2434</v>
      </c>
      <c r="I683" s="89" t="s">
        <v>2436</v>
      </c>
      <c r="J683" s="89" t="s">
        <v>2435</v>
      </c>
      <c r="K683" t="s">
        <v>3246</v>
      </c>
      <c r="L683" t="s">
        <v>47</v>
      </c>
      <c r="M683">
        <v>24022</v>
      </c>
      <c r="N683" s="32" t="s">
        <v>2437</v>
      </c>
    </row>
    <row r="684" spans="1:14" x14ac:dyDescent="0.3">
      <c r="A684">
        <v>224260</v>
      </c>
      <c r="B684" t="s">
        <v>2438</v>
      </c>
      <c r="C684" t="s">
        <v>3653</v>
      </c>
      <c r="D684" s="2">
        <v>10446</v>
      </c>
      <c r="E684" t="s">
        <v>3737</v>
      </c>
      <c r="F684" s="2" t="s">
        <v>2439</v>
      </c>
      <c r="G684" t="s">
        <v>85</v>
      </c>
      <c r="H684" t="s">
        <v>2440</v>
      </c>
      <c r="I684" t="s">
        <v>2441</v>
      </c>
      <c r="K684" t="s">
        <v>3246</v>
      </c>
      <c r="L684" t="s">
        <v>47</v>
      </c>
      <c r="M684">
        <v>21883</v>
      </c>
      <c r="N684" s="32" t="s">
        <v>2442</v>
      </c>
    </row>
    <row r="685" spans="1:14" x14ac:dyDescent="0.3">
      <c r="A685">
        <v>216795</v>
      </c>
      <c r="B685" t="s">
        <v>2443</v>
      </c>
      <c r="C685" t="s">
        <v>3632</v>
      </c>
      <c r="D685" s="2">
        <v>10455</v>
      </c>
      <c r="E685" t="s">
        <v>2929</v>
      </c>
      <c r="F685" s="2" t="s">
        <v>1509</v>
      </c>
      <c r="G685" t="s">
        <v>260</v>
      </c>
      <c r="H685" t="s">
        <v>2444</v>
      </c>
      <c r="I685" s="89"/>
      <c r="J685" s="89">
        <v>681727147</v>
      </c>
      <c r="K685" t="s">
        <v>3246</v>
      </c>
      <c r="L685" t="s">
        <v>93</v>
      </c>
      <c r="M685">
        <v>23325</v>
      </c>
      <c r="N685" s="32" t="s">
        <v>644</v>
      </c>
    </row>
    <row r="686" spans="1:14" x14ac:dyDescent="0.3">
      <c r="A686">
        <v>273357</v>
      </c>
      <c r="B686" t="s">
        <v>2445</v>
      </c>
      <c r="C686" t="s">
        <v>3624</v>
      </c>
      <c r="D686" s="2">
        <v>15749</v>
      </c>
      <c r="E686" t="s">
        <v>3203</v>
      </c>
      <c r="F686" s="2" t="s">
        <v>961</v>
      </c>
      <c r="G686" t="s">
        <v>187</v>
      </c>
      <c r="H686" t="s">
        <v>2446</v>
      </c>
      <c r="I686" s="89"/>
      <c r="J686" s="89" t="s">
        <v>2447</v>
      </c>
      <c r="K686" t="s">
        <v>3246</v>
      </c>
      <c r="L686" t="s">
        <v>47</v>
      </c>
      <c r="M686">
        <v>33142</v>
      </c>
      <c r="N686" s="32" t="s">
        <v>128</v>
      </c>
    </row>
    <row r="687" spans="1:14" x14ac:dyDescent="0.3">
      <c r="A687">
        <v>129199</v>
      </c>
      <c r="B687" t="s">
        <v>2448</v>
      </c>
      <c r="C687" t="s">
        <v>3616</v>
      </c>
      <c r="D687" s="2">
        <v>10517</v>
      </c>
      <c r="E687" t="s">
        <v>3204</v>
      </c>
      <c r="F687" s="2" t="s">
        <v>2449</v>
      </c>
      <c r="G687" t="s">
        <v>187</v>
      </c>
      <c r="H687" t="s">
        <v>2450</v>
      </c>
      <c r="I687" s="89"/>
      <c r="J687" s="89" t="s">
        <v>2451</v>
      </c>
      <c r="K687" t="s">
        <v>3246</v>
      </c>
      <c r="L687" t="s">
        <v>47</v>
      </c>
      <c r="M687">
        <v>22162</v>
      </c>
      <c r="N687" s="32" t="s">
        <v>70</v>
      </c>
    </row>
    <row r="688" spans="1:14" x14ac:dyDescent="0.3">
      <c r="A688">
        <v>129199</v>
      </c>
      <c r="B688" t="s">
        <v>2448</v>
      </c>
      <c r="C688" t="s">
        <v>3624</v>
      </c>
      <c r="D688" s="2">
        <v>15749</v>
      </c>
      <c r="E688" t="s">
        <v>3204</v>
      </c>
      <c r="F688" s="2" t="s">
        <v>2449</v>
      </c>
      <c r="G688" t="s">
        <v>187</v>
      </c>
      <c r="H688" t="s">
        <v>2450</v>
      </c>
      <c r="J688" s="89" t="s">
        <v>2451</v>
      </c>
      <c r="K688" t="s">
        <v>3246</v>
      </c>
      <c r="L688" t="s">
        <v>47</v>
      </c>
      <c r="M688">
        <v>22162</v>
      </c>
      <c r="N688" s="32" t="s">
        <v>70</v>
      </c>
    </row>
    <row r="689" spans="1:14" x14ac:dyDescent="0.3">
      <c r="A689">
        <v>264090</v>
      </c>
      <c r="B689" t="s">
        <v>2452</v>
      </c>
      <c r="C689" t="s">
        <v>3268</v>
      </c>
      <c r="D689" s="2">
        <v>10438</v>
      </c>
      <c r="E689" t="s">
        <v>3738</v>
      </c>
      <c r="F689" s="2" t="s">
        <v>2453</v>
      </c>
      <c r="G689" t="s">
        <v>560</v>
      </c>
      <c r="H689" t="s">
        <v>2454</v>
      </c>
      <c r="I689" s="89" t="s">
        <v>2456</v>
      </c>
      <c r="J689" s="89" t="s">
        <v>2455</v>
      </c>
      <c r="K689" t="s">
        <v>3246</v>
      </c>
      <c r="L689" t="s">
        <v>47</v>
      </c>
      <c r="M689">
        <v>17554</v>
      </c>
      <c r="N689" s="32" t="s">
        <v>81</v>
      </c>
    </row>
    <row r="690" spans="1:14" x14ac:dyDescent="0.3">
      <c r="A690">
        <v>218036</v>
      </c>
      <c r="B690" t="s">
        <v>2457</v>
      </c>
      <c r="C690" t="s">
        <v>3615</v>
      </c>
      <c r="D690" s="2">
        <v>10512</v>
      </c>
      <c r="E690" t="s">
        <v>3205</v>
      </c>
      <c r="F690" s="2" t="s">
        <v>2458</v>
      </c>
      <c r="G690" t="s">
        <v>340</v>
      </c>
      <c r="H690" t="s">
        <v>2459</v>
      </c>
      <c r="I690" t="s">
        <v>2461</v>
      </c>
      <c r="J690" s="89" t="s">
        <v>2460</v>
      </c>
      <c r="K690" t="s">
        <v>3246</v>
      </c>
      <c r="L690" t="s">
        <v>47</v>
      </c>
      <c r="M690">
        <v>22873</v>
      </c>
      <c r="N690" s="32" t="s">
        <v>81</v>
      </c>
    </row>
    <row r="691" spans="1:14" x14ac:dyDescent="0.3">
      <c r="A691">
        <v>230144</v>
      </c>
      <c r="B691" t="s">
        <v>3206</v>
      </c>
      <c r="C691" t="s">
        <v>3633</v>
      </c>
      <c r="D691" s="2">
        <v>10521</v>
      </c>
      <c r="E691" t="s">
        <v>3207</v>
      </c>
      <c r="F691" s="2" t="s">
        <v>3208</v>
      </c>
      <c r="G691" t="s">
        <v>1620</v>
      </c>
      <c r="H691" t="s">
        <v>3209</v>
      </c>
      <c r="J691" s="89" t="s">
        <v>3210</v>
      </c>
      <c r="K691" t="s">
        <v>3246</v>
      </c>
      <c r="L691" t="s">
        <v>47</v>
      </c>
      <c r="M691">
        <v>20467</v>
      </c>
      <c r="N691" s="32" t="s">
        <v>3211</v>
      </c>
    </row>
    <row r="692" spans="1:14" x14ac:dyDescent="0.3">
      <c r="A692">
        <v>265284</v>
      </c>
      <c r="B692" t="s">
        <v>2462</v>
      </c>
      <c r="C692" t="s">
        <v>3612</v>
      </c>
      <c r="D692" s="2">
        <v>13482</v>
      </c>
      <c r="E692" t="s">
        <v>3212</v>
      </c>
      <c r="F692" s="2" t="s">
        <v>2463</v>
      </c>
      <c r="G692" t="s">
        <v>1277</v>
      </c>
      <c r="H692" t="s">
        <v>2464</v>
      </c>
      <c r="I692" s="89"/>
      <c r="J692" s="89">
        <v>638488589</v>
      </c>
      <c r="K692" t="s">
        <v>3246</v>
      </c>
      <c r="L692" t="s">
        <v>47</v>
      </c>
      <c r="M692">
        <v>23222</v>
      </c>
      <c r="N692" s="32" t="s">
        <v>244</v>
      </c>
    </row>
    <row r="693" spans="1:14" x14ac:dyDescent="0.3">
      <c r="A693">
        <v>149475</v>
      </c>
      <c r="B693" t="s">
        <v>2465</v>
      </c>
      <c r="C693" t="s">
        <v>3608</v>
      </c>
      <c r="D693" s="2">
        <v>10519</v>
      </c>
      <c r="E693" t="s">
        <v>3213</v>
      </c>
      <c r="F693" s="2" t="s">
        <v>2160</v>
      </c>
      <c r="G693" t="s">
        <v>187</v>
      </c>
      <c r="H693" t="s">
        <v>2466</v>
      </c>
      <c r="I693" t="s">
        <v>2468</v>
      </c>
      <c r="J693" s="89" t="s">
        <v>2467</v>
      </c>
      <c r="K693" t="s">
        <v>3246</v>
      </c>
      <c r="L693" t="s">
        <v>47</v>
      </c>
      <c r="M693">
        <v>17262</v>
      </c>
      <c r="N693" s="32" t="s">
        <v>2469</v>
      </c>
    </row>
    <row r="694" spans="1:14" x14ac:dyDescent="0.3">
      <c r="A694">
        <v>385960</v>
      </c>
      <c r="B694" t="s">
        <v>2470</v>
      </c>
      <c r="C694" t="s">
        <v>3614</v>
      </c>
      <c r="D694" s="2">
        <v>10443</v>
      </c>
      <c r="E694" t="s">
        <v>3214</v>
      </c>
      <c r="F694" s="2" t="s">
        <v>2471</v>
      </c>
      <c r="G694" t="s">
        <v>85</v>
      </c>
      <c r="H694" t="s">
        <v>2472</v>
      </c>
      <c r="I694" s="89"/>
      <c r="J694" s="89">
        <v>657554513</v>
      </c>
      <c r="K694" t="s">
        <v>3246</v>
      </c>
      <c r="L694" t="s">
        <v>47</v>
      </c>
      <c r="M694">
        <v>34557</v>
      </c>
      <c r="N694" s="32" t="s">
        <v>942</v>
      </c>
    </row>
    <row r="695" spans="1:14" x14ac:dyDescent="0.3">
      <c r="A695">
        <v>110712</v>
      </c>
      <c r="B695" t="s">
        <v>2473</v>
      </c>
      <c r="C695" t="s">
        <v>3620</v>
      </c>
      <c r="D695" s="2">
        <v>10510</v>
      </c>
      <c r="E695" t="s">
        <v>3215</v>
      </c>
      <c r="F695" s="2" t="s">
        <v>2474</v>
      </c>
      <c r="G695" t="s">
        <v>222</v>
      </c>
      <c r="H695" t="s">
        <v>2475</v>
      </c>
      <c r="I695" t="s">
        <v>2476</v>
      </c>
      <c r="K695" t="s">
        <v>3246</v>
      </c>
      <c r="L695" t="s">
        <v>47</v>
      </c>
      <c r="M695">
        <v>21746</v>
      </c>
      <c r="N695" s="32" t="s">
        <v>470</v>
      </c>
    </row>
    <row r="696" spans="1:14" x14ac:dyDescent="0.3">
      <c r="A696">
        <v>157803</v>
      </c>
      <c r="B696" t="s">
        <v>2477</v>
      </c>
      <c r="C696" t="s">
        <v>185</v>
      </c>
      <c r="D696" s="2">
        <v>10576</v>
      </c>
      <c r="E696" t="s">
        <v>3216</v>
      </c>
      <c r="F696" s="2" t="s">
        <v>474</v>
      </c>
      <c r="G696" t="s">
        <v>187</v>
      </c>
      <c r="H696" t="s">
        <v>2478</v>
      </c>
      <c r="J696" s="89" t="s">
        <v>2479</v>
      </c>
      <c r="K696" t="s">
        <v>3246</v>
      </c>
      <c r="L696" t="s">
        <v>47</v>
      </c>
      <c r="M696">
        <v>30211</v>
      </c>
      <c r="N696" s="32" t="s">
        <v>166</v>
      </c>
    </row>
    <row r="697" spans="1:14" x14ac:dyDescent="0.3">
      <c r="A697">
        <v>110026</v>
      </c>
      <c r="B697" t="s">
        <v>2480</v>
      </c>
      <c r="C697" t="s">
        <v>3268</v>
      </c>
      <c r="D697" s="2">
        <v>10438</v>
      </c>
      <c r="E697" t="s">
        <v>3217</v>
      </c>
      <c r="F697" s="2" t="s">
        <v>2481</v>
      </c>
      <c r="G697" t="s">
        <v>1966</v>
      </c>
      <c r="H697" t="s">
        <v>2482</v>
      </c>
      <c r="J697" s="89" t="s">
        <v>2483</v>
      </c>
      <c r="K697" t="s">
        <v>3246</v>
      </c>
      <c r="L697" t="s">
        <v>47</v>
      </c>
      <c r="M697">
        <v>20525</v>
      </c>
      <c r="N697" s="32" t="s">
        <v>2484</v>
      </c>
    </row>
    <row r="698" spans="1:14" x14ac:dyDescent="0.3">
      <c r="A698">
        <v>112725</v>
      </c>
      <c r="B698" t="s">
        <v>2485</v>
      </c>
      <c r="C698" t="s">
        <v>3610</v>
      </c>
      <c r="D698" s="2">
        <v>12816</v>
      </c>
      <c r="E698" t="s">
        <v>3218</v>
      </c>
      <c r="F698" s="2" t="s">
        <v>2486</v>
      </c>
      <c r="G698" t="s">
        <v>52</v>
      </c>
      <c r="H698" t="s">
        <v>1160</v>
      </c>
      <c r="I698" s="89" t="s">
        <v>2487</v>
      </c>
      <c r="K698" t="s">
        <v>3246</v>
      </c>
      <c r="L698" t="s">
        <v>47</v>
      </c>
      <c r="M698">
        <v>21059</v>
      </c>
      <c r="N698" s="32" t="s">
        <v>81</v>
      </c>
    </row>
  </sheetData>
  <hyperlinks>
    <hyperlink ref="H622" r:id="rId1" display="koen_westendorp@hotmail.com" xr:uid="{861EB605-DFB8-4E42-9FFC-FC4D4C4CAE1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0BC14-548A-4C27-AE1B-183695FEEDDF}">
  <dimension ref="A1:G66"/>
  <sheetViews>
    <sheetView topLeftCell="A50" zoomScaleNormal="100" workbookViewId="0">
      <selection activeCell="A66" sqref="A66"/>
    </sheetView>
  </sheetViews>
  <sheetFormatPr defaultRowHeight="14.4" x14ac:dyDescent="0.3"/>
  <cols>
    <col min="2" max="2" width="24.77734375" customWidth="1"/>
    <col min="3" max="3" width="4.21875" bestFit="1" customWidth="1"/>
    <col min="4" max="4" width="8.88671875" style="33"/>
    <col min="5" max="5" width="8.88671875" style="2"/>
    <col min="6" max="6" width="24.77734375" customWidth="1"/>
    <col min="237" max="237" width="20.44140625" customWidth="1"/>
    <col min="238" max="238" width="22.33203125" customWidth="1"/>
    <col min="493" max="493" width="20.44140625" customWidth="1"/>
    <col min="494" max="494" width="22.33203125" customWidth="1"/>
    <col min="749" max="749" width="20.44140625" customWidth="1"/>
    <col min="750" max="750" width="22.33203125" customWidth="1"/>
    <col min="1005" max="1005" width="20.44140625" customWidth="1"/>
    <col min="1006" max="1006" width="22.33203125" customWidth="1"/>
    <col min="1261" max="1261" width="20.44140625" customWidth="1"/>
    <col min="1262" max="1262" width="22.33203125" customWidth="1"/>
    <col min="1517" max="1517" width="20.44140625" customWidth="1"/>
    <col min="1518" max="1518" width="22.33203125" customWidth="1"/>
    <col min="1773" max="1773" width="20.44140625" customWidth="1"/>
    <col min="1774" max="1774" width="22.33203125" customWidth="1"/>
    <col min="2029" max="2029" width="20.44140625" customWidth="1"/>
    <col min="2030" max="2030" width="22.33203125" customWidth="1"/>
    <col min="2285" max="2285" width="20.44140625" customWidth="1"/>
    <col min="2286" max="2286" width="22.33203125" customWidth="1"/>
    <col min="2541" max="2541" width="20.44140625" customWidth="1"/>
    <col min="2542" max="2542" width="22.33203125" customWidth="1"/>
    <col min="2797" max="2797" width="20.44140625" customWidth="1"/>
    <col min="2798" max="2798" width="22.33203125" customWidth="1"/>
    <col min="3053" max="3053" width="20.44140625" customWidth="1"/>
    <col min="3054" max="3054" width="22.33203125" customWidth="1"/>
    <col min="3309" max="3309" width="20.44140625" customWidth="1"/>
    <col min="3310" max="3310" width="22.33203125" customWidth="1"/>
    <col min="3565" max="3565" width="20.44140625" customWidth="1"/>
    <col min="3566" max="3566" width="22.33203125" customWidth="1"/>
    <col min="3821" max="3821" width="20.44140625" customWidth="1"/>
    <col min="3822" max="3822" width="22.33203125" customWidth="1"/>
    <col min="4077" max="4077" width="20.44140625" customWidth="1"/>
    <col min="4078" max="4078" width="22.33203125" customWidth="1"/>
    <col min="4333" max="4333" width="20.44140625" customWidth="1"/>
    <col min="4334" max="4334" width="22.33203125" customWidth="1"/>
    <col min="4589" max="4589" width="20.44140625" customWidth="1"/>
    <col min="4590" max="4590" width="22.33203125" customWidth="1"/>
    <col min="4845" max="4845" width="20.44140625" customWidth="1"/>
    <col min="4846" max="4846" width="22.33203125" customWidth="1"/>
    <col min="5101" max="5101" width="20.44140625" customWidth="1"/>
    <col min="5102" max="5102" width="22.33203125" customWidth="1"/>
    <col min="5357" max="5357" width="20.44140625" customWidth="1"/>
    <col min="5358" max="5358" width="22.33203125" customWidth="1"/>
    <col min="5613" max="5613" width="20.44140625" customWidth="1"/>
    <col min="5614" max="5614" width="22.33203125" customWidth="1"/>
    <col min="5869" max="5869" width="20.44140625" customWidth="1"/>
    <col min="5870" max="5870" width="22.33203125" customWidth="1"/>
    <col min="6125" max="6125" width="20.44140625" customWidth="1"/>
    <col min="6126" max="6126" width="22.33203125" customWidth="1"/>
    <col min="6381" max="6381" width="20.44140625" customWidth="1"/>
    <col min="6382" max="6382" width="22.33203125" customWidth="1"/>
    <col min="6637" max="6637" width="20.44140625" customWidth="1"/>
    <col min="6638" max="6638" width="22.33203125" customWidth="1"/>
    <col min="6893" max="6893" width="20.44140625" customWidth="1"/>
    <col min="6894" max="6894" width="22.33203125" customWidth="1"/>
    <col min="7149" max="7149" width="20.44140625" customWidth="1"/>
    <col min="7150" max="7150" width="22.33203125" customWidth="1"/>
    <col min="7405" max="7405" width="20.44140625" customWidth="1"/>
    <col min="7406" max="7406" width="22.33203125" customWidth="1"/>
    <col min="7661" max="7661" width="20.44140625" customWidth="1"/>
    <col min="7662" max="7662" width="22.33203125" customWidth="1"/>
    <col min="7917" max="7917" width="20.44140625" customWidth="1"/>
    <col min="7918" max="7918" width="22.33203125" customWidth="1"/>
    <col min="8173" max="8173" width="20.44140625" customWidth="1"/>
    <col min="8174" max="8174" width="22.33203125" customWidth="1"/>
    <col min="8429" max="8429" width="20.44140625" customWidth="1"/>
    <col min="8430" max="8430" width="22.33203125" customWidth="1"/>
    <col min="8685" max="8685" width="20.44140625" customWidth="1"/>
    <col min="8686" max="8686" width="22.33203125" customWidth="1"/>
    <col min="8941" max="8941" width="20.44140625" customWidth="1"/>
    <col min="8942" max="8942" width="22.33203125" customWidth="1"/>
    <col min="9197" max="9197" width="20.44140625" customWidth="1"/>
    <col min="9198" max="9198" width="22.33203125" customWidth="1"/>
    <col min="9453" max="9453" width="20.44140625" customWidth="1"/>
    <col min="9454" max="9454" width="22.33203125" customWidth="1"/>
    <col min="9709" max="9709" width="20.44140625" customWidth="1"/>
    <col min="9710" max="9710" width="22.33203125" customWidth="1"/>
    <col min="9965" max="9965" width="20.44140625" customWidth="1"/>
    <col min="9966" max="9966" width="22.33203125" customWidth="1"/>
    <col min="10221" max="10221" width="20.44140625" customWidth="1"/>
    <col min="10222" max="10222" width="22.33203125" customWidth="1"/>
    <col min="10477" max="10477" width="20.44140625" customWidth="1"/>
    <col min="10478" max="10478" width="22.33203125" customWidth="1"/>
    <col min="10733" max="10733" width="20.44140625" customWidth="1"/>
    <col min="10734" max="10734" width="22.33203125" customWidth="1"/>
    <col min="10989" max="10989" width="20.44140625" customWidth="1"/>
    <col min="10990" max="10990" width="22.33203125" customWidth="1"/>
    <col min="11245" max="11245" width="20.44140625" customWidth="1"/>
    <col min="11246" max="11246" width="22.33203125" customWidth="1"/>
    <col min="11501" max="11501" width="20.44140625" customWidth="1"/>
    <col min="11502" max="11502" width="22.33203125" customWidth="1"/>
    <col min="11757" max="11757" width="20.44140625" customWidth="1"/>
    <col min="11758" max="11758" width="22.33203125" customWidth="1"/>
    <col min="12013" max="12013" width="20.44140625" customWidth="1"/>
    <col min="12014" max="12014" width="22.33203125" customWidth="1"/>
    <col min="12269" max="12269" width="20.44140625" customWidth="1"/>
    <col min="12270" max="12270" width="22.33203125" customWidth="1"/>
    <col min="12525" max="12525" width="20.44140625" customWidth="1"/>
    <col min="12526" max="12526" width="22.33203125" customWidth="1"/>
    <col min="12781" max="12781" width="20.44140625" customWidth="1"/>
    <col min="12782" max="12782" width="22.33203125" customWidth="1"/>
    <col min="13037" max="13037" width="20.44140625" customWidth="1"/>
    <col min="13038" max="13038" width="22.33203125" customWidth="1"/>
    <col min="13293" max="13293" width="20.44140625" customWidth="1"/>
    <col min="13294" max="13294" width="22.33203125" customWidth="1"/>
    <col min="13549" max="13549" width="20.44140625" customWidth="1"/>
    <col min="13550" max="13550" width="22.33203125" customWidth="1"/>
    <col min="13805" max="13805" width="20.44140625" customWidth="1"/>
    <col min="13806" max="13806" width="22.33203125" customWidth="1"/>
    <col min="14061" max="14061" width="20.44140625" customWidth="1"/>
    <col min="14062" max="14062" width="22.33203125" customWidth="1"/>
    <col min="14317" max="14317" width="20.44140625" customWidth="1"/>
    <col min="14318" max="14318" width="22.33203125" customWidth="1"/>
    <col min="14573" max="14573" width="20.44140625" customWidth="1"/>
    <col min="14574" max="14574" width="22.33203125" customWidth="1"/>
    <col min="14829" max="14829" width="20.44140625" customWidth="1"/>
    <col min="14830" max="14830" width="22.33203125" customWidth="1"/>
    <col min="15085" max="15085" width="20.44140625" customWidth="1"/>
    <col min="15086" max="15086" width="22.33203125" customWidth="1"/>
    <col min="15341" max="15341" width="20.44140625" customWidth="1"/>
    <col min="15342" max="15342" width="22.33203125" customWidth="1"/>
    <col min="15597" max="15597" width="20.44140625" customWidth="1"/>
    <col min="15598" max="15598" width="22.33203125" customWidth="1"/>
    <col min="15853" max="15853" width="20.44140625" customWidth="1"/>
    <col min="15854" max="15854" width="22.33203125" customWidth="1"/>
    <col min="16109" max="16109" width="20.44140625" customWidth="1"/>
    <col min="16110" max="16110" width="22.33203125" customWidth="1"/>
  </cols>
  <sheetData>
    <row r="1" spans="1:6" x14ac:dyDescent="0.3">
      <c r="A1">
        <v>202493</v>
      </c>
      <c r="B1" t="s">
        <v>63</v>
      </c>
      <c r="C1" s="2" t="s">
        <v>2531</v>
      </c>
      <c r="D1" s="33">
        <v>0.41499999999999998</v>
      </c>
      <c r="E1" s="2">
        <v>32</v>
      </c>
      <c r="F1" t="s">
        <v>64</v>
      </c>
    </row>
    <row r="2" spans="1:6" x14ac:dyDescent="0.3">
      <c r="A2">
        <v>129340</v>
      </c>
      <c r="B2" t="s">
        <v>109</v>
      </c>
      <c r="C2" s="2" t="s">
        <v>2531</v>
      </c>
      <c r="D2" s="33">
        <v>0.53800000000000003</v>
      </c>
      <c r="E2" s="2">
        <v>10</v>
      </c>
      <c r="F2" t="s">
        <v>110</v>
      </c>
    </row>
    <row r="3" spans="1:6" x14ac:dyDescent="0.3">
      <c r="A3">
        <v>205905</v>
      </c>
      <c r="B3" t="s">
        <v>145</v>
      </c>
      <c r="C3" s="2" t="s">
        <v>2531</v>
      </c>
      <c r="D3" s="33">
        <v>0.44800000000000001</v>
      </c>
      <c r="E3" s="2">
        <v>9</v>
      </c>
      <c r="F3" t="s">
        <v>110</v>
      </c>
    </row>
    <row r="4" spans="1:6" x14ac:dyDescent="0.3">
      <c r="A4">
        <v>202494</v>
      </c>
      <c r="B4" t="s">
        <v>161</v>
      </c>
      <c r="C4" s="2" t="s">
        <v>2531</v>
      </c>
      <c r="D4" s="33">
        <v>0.41099999999999998</v>
      </c>
      <c r="E4" s="2">
        <v>29</v>
      </c>
      <c r="F4" t="s">
        <v>64</v>
      </c>
    </row>
    <row r="5" spans="1:6" x14ac:dyDescent="0.3">
      <c r="A5">
        <v>144693</v>
      </c>
      <c r="B5" t="s">
        <v>236</v>
      </c>
      <c r="C5" s="2" t="s">
        <v>2531</v>
      </c>
      <c r="D5" s="33">
        <v>0.21299999999999999</v>
      </c>
      <c r="E5" s="2">
        <v>4</v>
      </c>
      <c r="F5" t="s">
        <v>237</v>
      </c>
    </row>
    <row r="6" spans="1:6" x14ac:dyDescent="0.3">
      <c r="A6">
        <v>133107</v>
      </c>
      <c r="B6" t="s">
        <v>274</v>
      </c>
      <c r="C6" s="2" t="s">
        <v>2531</v>
      </c>
      <c r="D6" s="33">
        <v>0.47599999999999998</v>
      </c>
      <c r="E6" s="2">
        <v>23</v>
      </c>
      <c r="F6" t="s">
        <v>237</v>
      </c>
    </row>
    <row r="7" spans="1:6" x14ac:dyDescent="0.3">
      <c r="A7">
        <v>229722</v>
      </c>
      <c r="B7" t="s">
        <v>337</v>
      </c>
      <c r="C7" s="2" t="s">
        <v>2530</v>
      </c>
      <c r="D7" s="33" t="s">
        <v>11</v>
      </c>
      <c r="F7" t="s">
        <v>64</v>
      </c>
    </row>
    <row r="8" spans="1:6" x14ac:dyDescent="0.3">
      <c r="A8">
        <v>126722</v>
      </c>
      <c r="B8" t="s">
        <v>361</v>
      </c>
      <c r="C8" s="2" t="s">
        <v>2531</v>
      </c>
      <c r="D8" s="33">
        <v>0.56299999999999994</v>
      </c>
      <c r="E8" s="2">
        <v>13</v>
      </c>
      <c r="F8" t="s">
        <v>110</v>
      </c>
    </row>
    <row r="9" spans="1:6" x14ac:dyDescent="0.3">
      <c r="A9">
        <v>206427</v>
      </c>
      <c r="B9" t="s">
        <v>396</v>
      </c>
      <c r="C9" s="2" t="s">
        <v>2531</v>
      </c>
      <c r="D9" s="33">
        <v>0.443</v>
      </c>
      <c r="E9" s="2">
        <v>28</v>
      </c>
      <c r="F9" t="s">
        <v>64</v>
      </c>
    </row>
    <row r="10" spans="1:6" x14ac:dyDescent="0.3">
      <c r="A10">
        <v>105608</v>
      </c>
      <c r="B10" t="s">
        <v>405</v>
      </c>
      <c r="C10" s="2" t="s">
        <v>2531</v>
      </c>
      <c r="D10" s="33">
        <v>0.38200000000000001</v>
      </c>
      <c r="E10" s="2">
        <v>27</v>
      </c>
      <c r="F10" t="s">
        <v>110</v>
      </c>
    </row>
    <row r="11" spans="1:6" x14ac:dyDescent="0.3">
      <c r="A11">
        <v>124663</v>
      </c>
      <c r="B11" t="s">
        <v>417</v>
      </c>
      <c r="C11" s="2" t="s">
        <v>2531</v>
      </c>
      <c r="D11" s="33">
        <v>0.317</v>
      </c>
      <c r="E11" s="2">
        <v>7</v>
      </c>
      <c r="F11" t="s">
        <v>237</v>
      </c>
    </row>
    <row r="12" spans="1:6" x14ac:dyDescent="0.3">
      <c r="A12">
        <v>220083</v>
      </c>
      <c r="B12" t="s">
        <v>466</v>
      </c>
      <c r="C12" s="2" t="s">
        <v>2531</v>
      </c>
      <c r="D12" s="33">
        <v>0.56200000000000006</v>
      </c>
      <c r="E12" s="2">
        <v>9</v>
      </c>
      <c r="F12" t="s">
        <v>110</v>
      </c>
    </row>
    <row r="13" spans="1:6" x14ac:dyDescent="0.3">
      <c r="A13">
        <v>108390</v>
      </c>
      <c r="B13" t="s">
        <v>2655</v>
      </c>
      <c r="C13" s="2" t="s">
        <v>2530</v>
      </c>
      <c r="D13" s="33" t="s">
        <v>11</v>
      </c>
      <c r="F13" t="s">
        <v>72</v>
      </c>
    </row>
    <row r="14" spans="1:6" x14ac:dyDescent="0.3">
      <c r="A14">
        <v>155933</v>
      </c>
      <c r="B14" t="s">
        <v>481</v>
      </c>
      <c r="C14" s="2" t="s">
        <v>2531</v>
      </c>
      <c r="D14" s="33">
        <v>0.32500000000000001</v>
      </c>
      <c r="E14" s="2">
        <v>21</v>
      </c>
      <c r="F14" t="s">
        <v>332</v>
      </c>
    </row>
    <row r="15" spans="1:6" x14ac:dyDescent="0.3">
      <c r="A15">
        <v>176656</v>
      </c>
      <c r="B15" t="s">
        <v>482</v>
      </c>
      <c r="C15" s="2" t="s">
        <v>2531</v>
      </c>
      <c r="D15" s="33">
        <v>0.505</v>
      </c>
      <c r="E15" s="2">
        <v>12</v>
      </c>
      <c r="F15" t="s">
        <v>110</v>
      </c>
    </row>
    <row r="16" spans="1:6" x14ac:dyDescent="0.3">
      <c r="A16">
        <v>131412</v>
      </c>
      <c r="B16" t="s">
        <v>487</v>
      </c>
      <c r="C16" s="2" t="s">
        <v>2530</v>
      </c>
      <c r="D16" s="33" t="s">
        <v>11</v>
      </c>
      <c r="F16" t="s">
        <v>50</v>
      </c>
    </row>
    <row r="17" spans="1:6" x14ac:dyDescent="0.3">
      <c r="A17">
        <v>225810</v>
      </c>
      <c r="B17" t="s">
        <v>534</v>
      </c>
      <c r="C17" s="2" t="s">
        <v>2531</v>
      </c>
      <c r="D17" s="33">
        <v>0.53700000000000003</v>
      </c>
      <c r="E17" s="2">
        <v>18</v>
      </c>
      <c r="F17" t="s">
        <v>64</v>
      </c>
    </row>
    <row r="18" spans="1:6" x14ac:dyDescent="0.3">
      <c r="A18">
        <v>108388</v>
      </c>
      <c r="B18" t="s">
        <v>611</v>
      </c>
      <c r="C18" s="2" t="s">
        <v>2530</v>
      </c>
      <c r="D18" s="33" t="s">
        <v>11</v>
      </c>
      <c r="F18" t="s">
        <v>228</v>
      </c>
    </row>
    <row r="19" spans="1:6" x14ac:dyDescent="0.3">
      <c r="A19">
        <v>112704</v>
      </c>
      <c r="B19" t="s">
        <v>659</v>
      </c>
      <c r="C19" s="2" t="s">
        <v>2531</v>
      </c>
      <c r="D19" s="33">
        <v>0.373</v>
      </c>
      <c r="E19" s="2">
        <v>27</v>
      </c>
      <c r="F19" t="s">
        <v>83</v>
      </c>
    </row>
    <row r="20" spans="1:6" x14ac:dyDescent="0.3">
      <c r="A20">
        <v>135710</v>
      </c>
      <c r="B20" t="s">
        <v>674</v>
      </c>
      <c r="C20" s="2" t="s">
        <v>2530</v>
      </c>
      <c r="D20" s="33" t="s">
        <v>11</v>
      </c>
      <c r="F20" t="s">
        <v>258</v>
      </c>
    </row>
    <row r="21" spans="1:6" x14ac:dyDescent="0.3">
      <c r="A21">
        <v>159945</v>
      </c>
      <c r="B21" t="s">
        <v>680</v>
      </c>
      <c r="C21" s="2" t="s">
        <v>2531</v>
      </c>
      <c r="D21" s="33">
        <v>0.55000000000000004</v>
      </c>
      <c r="E21" s="2">
        <v>6</v>
      </c>
      <c r="F21" t="s">
        <v>64</v>
      </c>
    </row>
    <row r="22" spans="1:6" x14ac:dyDescent="0.3">
      <c r="A22">
        <v>102492</v>
      </c>
      <c r="B22" t="s">
        <v>700</v>
      </c>
      <c r="C22" s="2" t="s">
        <v>2531</v>
      </c>
      <c r="D22" s="33">
        <v>0.58899999999999997</v>
      </c>
      <c r="E22" s="2">
        <v>26</v>
      </c>
      <c r="F22" t="s">
        <v>228</v>
      </c>
    </row>
    <row r="23" spans="1:6" x14ac:dyDescent="0.3">
      <c r="A23">
        <v>276961</v>
      </c>
      <c r="B23" t="s">
        <v>713</v>
      </c>
      <c r="C23" s="2" t="s">
        <v>2531</v>
      </c>
      <c r="D23" s="33">
        <v>0.34</v>
      </c>
      <c r="E23" s="2">
        <v>18</v>
      </c>
      <c r="F23" t="s">
        <v>64</v>
      </c>
    </row>
    <row r="24" spans="1:6" x14ac:dyDescent="0.3">
      <c r="A24">
        <v>182837</v>
      </c>
      <c r="B24" t="s">
        <v>764</v>
      </c>
      <c r="C24" s="2" t="s">
        <v>2531</v>
      </c>
      <c r="D24" s="33">
        <v>0.35499999999999998</v>
      </c>
      <c r="E24" s="2">
        <v>19</v>
      </c>
      <c r="F24" t="s">
        <v>237</v>
      </c>
    </row>
    <row r="25" spans="1:6" x14ac:dyDescent="0.3">
      <c r="A25">
        <v>126157</v>
      </c>
      <c r="B25" t="s">
        <v>870</v>
      </c>
      <c r="C25" s="2" t="s">
        <v>2530</v>
      </c>
      <c r="D25" s="33" t="s">
        <v>11</v>
      </c>
      <c r="F25" t="s">
        <v>15</v>
      </c>
    </row>
    <row r="26" spans="1:6" x14ac:dyDescent="0.3">
      <c r="A26">
        <v>158326</v>
      </c>
      <c r="B26" t="s">
        <v>883</v>
      </c>
      <c r="C26" s="2" t="s">
        <v>2530</v>
      </c>
      <c r="D26" s="33" t="s">
        <v>11</v>
      </c>
      <c r="F26" t="s">
        <v>64</v>
      </c>
    </row>
    <row r="27" spans="1:6" x14ac:dyDescent="0.3">
      <c r="A27">
        <v>224623</v>
      </c>
      <c r="B27" t="s">
        <v>939</v>
      </c>
      <c r="C27" s="2" t="s">
        <v>2530</v>
      </c>
      <c r="D27" s="33" t="s">
        <v>11</v>
      </c>
      <c r="F27" t="s">
        <v>228</v>
      </c>
    </row>
    <row r="28" spans="1:6" x14ac:dyDescent="0.3">
      <c r="A28">
        <v>111045</v>
      </c>
      <c r="B28" t="s">
        <v>994</v>
      </c>
      <c r="C28" s="2" t="s">
        <v>2530</v>
      </c>
      <c r="D28" s="33" t="s">
        <v>11</v>
      </c>
      <c r="F28" t="s">
        <v>228</v>
      </c>
    </row>
    <row r="29" spans="1:6" x14ac:dyDescent="0.3">
      <c r="A29">
        <v>124088</v>
      </c>
      <c r="B29" t="s">
        <v>1016</v>
      </c>
      <c r="C29" s="2" t="s">
        <v>2530</v>
      </c>
      <c r="D29" s="33" t="s">
        <v>11</v>
      </c>
      <c r="F29" t="s">
        <v>72</v>
      </c>
    </row>
    <row r="30" spans="1:6" x14ac:dyDescent="0.3">
      <c r="A30">
        <v>111047</v>
      </c>
      <c r="B30" t="s">
        <v>1069</v>
      </c>
      <c r="C30" s="2" t="s">
        <v>2531</v>
      </c>
      <c r="D30" s="33">
        <v>0.34799999999999998</v>
      </c>
      <c r="E30" s="2">
        <v>27</v>
      </c>
      <c r="F30" t="s">
        <v>237</v>
      </c>
    </row>
    <row r="31" spans="1:6" x14ac:dyDescent="0.3">
      <c r="A31">
        <v>386590</v>
      </c>
      <c r="B31" t="s">
        <v>1099</v>
      </c>
      <c r="C31" s="2" t="s">
        <v>2531</v>
      </c>
      <c r="D31" s="33">
        <v>0.25</v>
      </c>
      <c r="E31" s="2">
        <v>6</v>
      </c>
      <c r="F31" t="s">
        <v>64</v>
      </c>
    </row>
    <row r="32" spans="1:6" x14ac:dyDescent="0.3">
      <c r="A32">
        <v>134884</v>
      </c>
      <c r="B32" t="s">
        <v>1168</v>
      </c>
      <c r="C32" s="2" t="s">
        <v>2530</v>
      </c>
      <c r="D32" s="33" t="s">
        <v>11</v>
      </c>
      <c r="F32" t="s">
        <v>228</v>
      </c>
    </row>
    <row r="33" spans="1:6" x14ac:dyDescent="0.3">
      <c r="A33">
        <v>219487</v>
      </c>
      <c r="B33" t="s">
        <v>1223</v>
      </c>
      <c r="C33" s="2" t="s">
        <v>2531</v>
      </c>
      <c r="D33" s="33">
        <v>0.43</v>
      </c>
      <c r="E33" s="2">
        <v>9</v>
      </c>
      <c r="F33" t="s">
        <v>64</v>
      </c>
    </row>
    <row r="34" spans="1:6" x14ac:dyDescent="0.3">
      <c r="A34">
        <v>169740</v>
      </c>
      <c r="B34" t="s">
        <v>1242</v>
      </c>
      <c r="C34" s="2" t="s">
        <v>2530</v>
      </c>
      <c r="D34" s="33" t="s">
        <v>11</v>
      </c>
      <c r="F34" t="s">
        <v>110</v>
      </c>
    </row>
    <row r="35" spans="1:6" x14ac:dyDescent="0.3">
      <c r="A35">
        <v>148042</v>
      </c>
      <c r="B35" t="s">
        <v>1252</v>
      </c>
      <c r="C35" s="2" t="s">
        <v>2531</v>
      </c>
      <c r="D35" s="33">
        <v>0.26800000000000002</v>
      </c>
      <c r="E35" s="2">
        <v>27</v>
      </c>
      <c r="F35" t="s">
        <v>228</v>
      </c>
    </row>
    <row r="36" spans="1:6" x14ac:dyDescent="0.3">
      <c r="A36">
        <v>212028</v>
      </c>
      <c r="B36" t="s">
        <v>1307</v>
      </c>
      <c r="C36" s="2" t="s">
        <v>2531</v>
      </c>
      <c r="D36" s="33">
        <v>0.36599999999999999</v>
      </c>
      <c r="E36" s="2">
        <v>18</v>
      </c>
      <c r="F36" t="s">
        <v>1312</v>
      </c>
    </row>
    <row r="37" spans="1:6" x14ac:dyDescent="0.3">
      <c r="A37">
        <v>111352</v>
      </c>
      <c r="B37" t="s">
        <v>1361</v>
      </c>
      <c r="C37" s="2" t="s">
        <v>2531</v>
      </c>
      <c r="D37" s="33">
        <v>0.40100000000000002</v>
      </c>
      <c r="E37" s="2">
        <v>8</v>
      </c>
      <c r="F37" t="s">
        <v>332</v>
      </c>
    </row>
    <row r="38" spans="1:6" x14ac:dyDescent="0.3">
      <c r="A38">
        <v>108386</v>
      </c>
      <c r="B38" t="s">
        <v>1382</v>
      </c>
      <c r="C38" s="2" t="s">
        <v>2531</v>
      </c>
      <c r="D38" s="33">
        <v>0.39300000000000002</v>
      </c>
      <c r="E38" s="2">
        <v>27</v>
      </c>
      <c r="F38" t="s">
        <v>237</v>
      </c>
    </row>
    <row r="39" spans="1:6" x14ac:dyDescent="0.3">
      <c r="A39">
        <v>155269</v>
      </c>
      <c r="B39" t="s">
        <v>1416</v>
      </c>
      <c r="C39" s="2" t="s">
        <v>2530</v>
      </c>
      <c r="D39" s="33" t="s">
        <v>11</v>
      </c>
      <c r="F39" t="s">
        <v>15</v>
      </c>
    </row>
    <row r="40" spans="1:6" x14ac:dyDescent="0.3">
      <c r="A40">
        <v>202861</v>
      </c>
      <c r="B40" t="s">
        <v>1498</v>
      </c>
      <c r="C40" s="2" t="s">
        <v>2531</v>
      </c>
      <c r="D40" s="33">
        <v>0.57899999999999996</v>
      </c>
      <c r="E40" s="2">
        <v>28</v>
      </c>
      <c r="F40" t="s">
        <v>64</v>
      </c>
    </row>
    <row r="41" spans="1:6" x14ac:dyDescent="0.3">
      <c r="A41">
        <v>150035</v>
      </c>
      <c r="B41" t="s">
        <v>1650</v>
      </c>
      <c r="C41" s="2" t="s">
        <v>2530</v>
      </c>
      <c r="D41" s="33" t="s">
        <v>11</v>
      </c>
      <c r="F41" t="s">
        <v>110</v>
      </c>
    </row>
    <row r="42" spans="1:6" x14ac:dyDescent="0.3">
      <c r="A42">
        <v>114305</v>
      </c>
      <c r="B42" t="s">
        <v>1668</v>
      </c>
      <c r="C42" s="2" t="s">
        <v>2531</v>
      </c>
      <c r="D42" s="33">
        <v>0.37</v>
      </c>
      <c r="E42" s="2">
        <v>29</v>
      </c>
      <c r="F42" t="s">
        <v>237</v>
      </c>
    </row>
    <row r="43" spans="1:6" x14ac:dyDescent="0.3">
      <c r="A43">
        <v>112987</v>
      </c>
      <c r="B43" t="s">
        <v>1678</v>
      </c>
      <c r="C43" s="2" t="s">
        <v>2531</v>
      </c>
      <c r="D43" s="33">
        <v>0.81699999999999995</v>
      </c>
      <c r="E43" s="2">
        <v>22</v>
      </c>
      <c r="F43" t="s">
        <v>237</v>
      </c>
    </row>
    <row r="44" spans="1:6" x14ac:dyDescent="0.3">
      <c r="A44">
        <v>161844</v>
      </c>
      <c r="B44" t="s">
        <v>1746</v>
      </c>
      <c r="C44" s="2" t="s">
        <v>2531</v>
      </c>
      <c r="D44" s="33">
        <v>0.23799999999999999</v>
      </c>
      <c r="E44" s="2">
        <v>6</v>
      </c>
      <c r="F44" t="s">
        <v>237</v>
      </c>
    </row>
    <row r="45" spans="1:6" x14ac:dyDescent="0.3">
      <c r="A45">
        <v>108000</v>
      </c>
      <c r="B45" t="s">
        <v>1754</v>
      </c>
      <c r="C45" s="2" t="s">
        <v>2531</v>
      </c>
      <c r="D45" s="33">
        <v>0.629</v>
      </c>
      <c r="E45" s="2">
        <v>20</v>
      </c>
      <c r="F45" t="s">
        <v>332</v>
      </c>
    </row>
    <row r="46" spans="1:6" x14ac:dyDescent="0.3">
      <c r="A46">
        <v>148071</v>
      </c>
      <c r="B46" t="s">
        <v>1839</v>
      </c>
      <c r="C46" s="2" t="s">
        <v>2531</v>
      </c>
      <c r="D46" s="33">
        <v>0.438</v>
      </c>
      <c r="E46" s="2">
        <v>8</v>
      </c>
      <c r="F46" t="s">
        <v>110</v>
      </c>
    </row>
    <row r="47" spans="1:6" x14ac:dyDescent="0.3">
      <c r="A47">
        <v>137468</v>
      </c>
      <c r="B47" t="s">
        <v>1847</v>
      </c>
      <c r="C47" s="2" t="s">
        <v>2531</v>
      </c>
      <c r="D47" s="33">
        <v>0.40799999999999997</v>
      </c>
      <c r="E47" s="2">
        <v>8</v>
      </c>
      <c r="F47" t="s">
        <v>332</v>
      </c>
    </row>
    <row r="48" spans="1:6" x14ac:dyDescent="0.3">
      <c r="A48">
        <v>271346</v>
      </c>
      <c r="B48" t="s">
        <v>1878</v>
      </c>
      <c r="C48" s="2" t="s">
        <v>2531</v>
      </c>
      <c r="D48" s="33">
        <v>0.76100000000000001</v>
      </c>
      <c r="E48" s="2">
        <v>6</v>
      </c>
      <c r="F48" t="s">
        <v>110</v>
      </c>
    </row>
    <row r="49" spans="1:7" x14ac:dyDescent="0.3">
      <c r="A49">
        <v>220132</v>
      </c>
      <c r="B49" t="s">
        <v>1930</v>
      </c>
      <c r="C49" s="2" t="s">
        <v>2531</v>
      </c>
      <c r="D49" s="33">
        <v>0.373</v>
      </c>
      <c r="E49" s="2">
        <v>27</v>
      </c>
      <c r="F49" t="s">
        <v>332</v>
      </c>
    </row>
    <row r="50" spans="1:7" x14ac:dyDescent="0.3">
      <c r="A50">
        <v>101049</v>
      </c>
      <c r="B50" t="s">
        <v>1981</v>
      </c>
      <c r="C50" s="2" t="s">
        <v>2530</v>
      </c>
      <c r="D50" s="33" t="s">
        <v>11</v>
      </c>
      <c r="F50" t="s">
        <v>27</v>
      </c>
    </row>
    <row r="51" spans="1:7" x14ac:dyDescent="0.3">
      <c r="A51">
        <v>156317</v>
      </c>
      <c r="B51" t="s">
        <v>2091</v>
      </c>
      <c r="C51" s="2" t="s">
        <v>2530</v>
      </c>
      <c r="D51" s="33" t="s">
        <v>11</v>
      </c>
      <c r="F51" t="s">
        <v>83</v>
      </c>
    </row>
    <row r="52" spans="1:7" x14ac:dyDescent="0.3">
      <c r="A52">
        <v>125419</v>
      </c>
      <c r="B52" t="s">
        <v>2139</v>
      </c>
      <c r="C52" s="2" t="s">
        <v>2531</v>
      </c>
      <c r="D52" s="33">
        <v>0.47799999999999998</v>
      </c>
      <c r="E52" s="2">
        <v>27</v>
      </c>
      <c r="F52" t="s">
        <v>228</v>
      </c>
    </row>
    <row r="53" spans="1:7" x14ac:dyDescent="0.3">
      <c r="A53">
        <v>145053</v>
      </c>
      <c r="B53" t="s">
        <v>2226</v>
      </c>
      <c r="C53" s="2" t="s">
        <v>2531</v>
      </c>
      <c r="D53" s="33">
        <v>0.379</v>
      </c>
      <c r="E53" s="2">
        <v>26</v>
      </c>
      <c r="F53" t="s">
        <v>64</v>
      </c>
    </row>
    <row r="54" spans="1:7" x14ac:dyDescent="0.3">
      <c r="A54">
        <v>237186</v>
      </c>
      <c r="B54" t="s">
        <v>2265</v>
      </c>
      <c r="C54" s="2" t="s">
        <v>2531</v>
      </c>
      <c r="D54" s="33">
        <v>0.45100000000000001</v>
      </c>
      <c r="E54" s="2">
        <v>24</v>
      </c>
      <c r="F54" t="s">
        <v>64</v>
      </c>
    </row>
    <row r="55" spans="1:7" x14ac:dyDescent="0.3">
      <c r="A55">
        <v>134070</v>
      </c>
      <c r="B55" t="s">
        <v>2269</v>
      </c>
      <c r="C55" s="2" t="s">
        <v>2531</v>
      </c>
      <c r="D55" s="33">
        <v>0.436</v>
      </c>
      <c r="E55" s="2">
        <v>4</v>
      </c>
      <c r="F55" t="s">
        <v>237</v>
      </c>
    </row>
    <row r="56" spans="1:7" x14ac:dyDescent="0.3">
      <c r="A56">
        <v>222063</v>
      </c>
      <c r="B56" t="s">
        <v>2291</v>
      </c>
      <c r="C56" s="2" t="s">
        <v>2531</v>
      </c>
      <c r="D56" s="33">
        <v>0.40300000000000002</v>
      </c>
      <c r="E56" s="2">
        <v>16</v>
      </c>
      <c r="F56" t="s">
        <v>237</v>
      </c>
    </row>
    <row r="57" spans="1:7" x14ac:dyDescent="0.3">
      <c r="A57">
        <v>178897</v>
      </c>
      <c r="B57" t="s">
        <v>2342</v>
      </c>
      <c r="C57" s="2" t="s">
        <v>2531</v>
      </c>
      <c r="D57" s="33">
        <v>0.59</v>
      </c>
      <c r="E57" s="2">
        <v>8</v>
      </c>
      <c r="F57" t="s">
        <v>110</v>
      </c>
      <c r="G57" t="s">
        <v>12</v>
      </c>
    </row>
    <row r="58" spans="1:7" x14ac:dyDescent="0.3">
      <c r="A58">
        <v>149473</v>
      </c>
      <c r="B58" t="s">
        <v>2355</v>
      </c>
      <c r="C58" s="2" t="s">
        <v>2530</v>
      </c>
      <c r="D58" s="33" t="s">
        <v>11</v>
      </c>
      <c r="F58" t="s">
        <v>179</v>
      </c>
    </row>
    <row r="59" spans="1:7" x14ac:dyDescent="0.3">
      <c r="A59">
        <v>383990</v>
      </c>
      <c r="B59" t="s">
        <v>2362</v>
      </c>
      <c r="C59" s="2" t="s">
        <v>2530</v>
      </c>
      <c r="D59" s="33" t="s">
        <v>11</v>
      </c>
      <c r="F59" t="s">
        <v>64</v>
      </c>
    </row>
    <row r="60" spans="1:7" x14ac:dyDescent="0.3">
      <c r="A60">
        <v>138849</v>
      </c>
      <c r="B60" t="s">
        <v>2375</v>
      </c>
      <c r="C60" s="2" t="s">
        <v>2531</v>
      </c>
      <c r="D60" s="33">
        <v>0.47699999999999998</v>
      </c>
      <c r="E60" s="2">
        <v>10</v>
      </c>
      <c r="F60" t="s">
        <v>110</v>
      </c>
    </row>
    <row r="61" spans="1:7" x14ac:dyDescent="0.3">
      <c r="A61">
        <v>202563</v>
      </c>
      <c r="B61" t="s">
        <v>2428</v>
      </c>
      <c r="C61" s="2" t="s">
        <v>2531</v>
      </c>
      <c r="D61" s="33">
        <v>0.51800000000000002</v>
      </c>
      <c r="E61" s="2">
        <v>26</v>
      </c>
      <c r="F61" t="s">
        <v>237</v>
      </c>
    </row>
    <row r="62" spans="1:7" x14ac:dyDescent="0.3">
      <c r="A62">
        <v>205559</v>
      </c>
      <c r="B62" t="s">
        <v>2432</v>
      </c>
      <c r="C62" s="2" t="s">
        <v>2530</v>
      </c>
      <c r="D62" s="33" t="s">
        <v>11</v>
      </c>
      <c r="F62" t="s">
        <v>83</v>
      </c>
    </row>
    <row r="63" spans="1:7" x14ac:dyDescent="0.3">
      <c r="A63">
        <v>218036</v>
      </c>
      <c r="B63" t="s">
        <v>2457</v>
      </c>
      <c r="C63" s="2" t="s">
        <v>2530</v>
      </c>
      <c r="D63" s="33" t="s">
        <v>11</v>
      </c>
      <c r="F63" t="s">
        <v>193</v>
      </c>
    </row>
    <row r="64" spans="1:7" x14ac:dyDescent="0.3">
      <c r="A64">
        <v>230144</v>
      </c>
      <c r="B64" t="s">
        <v>3206</v>
      </c>
      <c r="C64" s="2" t="s">
        <v>2531</v>
      </c>
      <c r="D64" s="33">
        <v>0.41799999999999998</v>
      </c>
      <c r="E64" s="2">
        <v>24</v>
      </c>
      <c r="F64" t="s">
        <v>237</v>
      </c>
    </row>
    <row r="65" spans="1:6" x14ac:dyDescent="0.3">
      <c r="A65">
        <v>149475</v>
      </c>
      <c r="B65" t="s">
        <v>2465</v>
      </c>
      <c r="C65" s="2" t="s">
        <v>2530</v>
      </c>
      <c r="D65" s="33" t="s">
        <v>11</v>
      </c>
      <c r="F65" t="s">
        <v>179</v>
      </c>
    </row>
    <row r="66" spans="1:6" x14ac:dyDescent="0.3">
      <c r="A66">
        <v>128442</v>
      </c>
      <c r="B66" t="s">
        <v>3742</v>
      </c>
      <c r="C66" s="2" t="s">
        <v>2531</v>
      </c>
      <c r="D66">
        <v>0.29899999999999999</v>
      </c>
      <c r="F66" t="s">
        <v>3743</v>
      </c>
    </row>
  </sheetData>
  <sortState xmlns:xlrd2="http://schemas.microsoft.com/office/spreadsheetml/2017/richdata2" ref="A1:G65">
    <sortCondition ref="B1:B65"/>
  </sortState>
  <phoneticPr fontId="2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38860-C32C-48AD-AC9A-510AE481CF3D}">
  <dimension ref="A1:K449"/>
  <sheetViews>
    <sheetView topLeftCell="A70" workbookViewId="0">
      <selection activeCell="M82" sqref="M82"/>
    </sheetView>
  </sheetViews>
  <sheetFormatPr defaultRowHeight="15.6" x14ac:dyDescent="0.3"/>
  <cols>
    <col min="2" max="2" width="24.77734375" bestFit="1" customWidth="1"/>
    <col min="3" max="3" width="8.88671875" style="2"/>
    <col min="4" max="4" width="8.88671875" style="33"/>
    <col min="5" max="5" width="8.88671875" style="2"/>
    <col min="6" max="6" width="7.6640625" style="39" bestFit="1" customWidth="1"/>
    <col min="7" max="7" width="25.77734375" style="39" customWidth="1"/>
    <col min="8" max="8" width="9.5546875" style="37" customWidth="1"/>
    <col min="9" max="10" width="9" style="37" bestFit="1" customWidth="1"/>
    <col min="11" max="11" width="12.5546875" customWidth="1"/>
    <col min="259" max="259" width="8.44140625" bestFit="1" customWidth="1"/>
    <col min="260" max="260" width="27.33203125" bestFit="1" customWidth="1"/>
    <col min="261" max="262" width="27.33203125" customWidth="1"/>
    <col min="263" max="263" width="19.5546875" bestFit="1" customWidth="1"/>
    <col min="264" max="264" width="9.5546875" bestFit="1" customWidth="1"/>
    <col min="265" max="265" width="14.109375" bestFit="1" customWidth="1"/>
    <col min="515" max="515" width="8.44140625" bestFit="1" customWidth="1"/>
    <col min="516" max="516" width="27.33203125" bestFit="1" customWidth="1"/>
    <col min="517" max="518" width="27.33203125" customWidth="1"/>
    <col min="519" max="519" width="19.5546875" bestFit="1" customWidth="1"/>
    <col min="520" max="520" width="9.5546875" bestFit="1" customWidth="1"/>
    <col min="521" max="521" width="14.109375" bestFit="1" customWidth="1"/>
    <col min="771" max="771" width="8.44140625" bestFit="1" customWidth="1"/>
    <col min="772" max="772" width="27.33203125" bestFit="1" customWidth="1"/>
    <col min="773" max="774" width="27.33203125" customWidth="1"/>
    <col min="775" max="775" width="19.5546875" bestFit="1" customWidth="1"/>
    <col min="776" max="776" width="9.5546875" bestFit="1" customWidth="1"/>
    <col min="777" max="777" width="14.109375" bestFit="1" customWidth="1"/>
    <col min="1027" max="1027" width="8.44140625" bestFit="1" customWidth="1"/>
    <col min="1028" max="1028" width="27.33203125" bestFit="1" customWidth="1"/>
    <col min="1029" max="1030" width="27.33203125" customWidth="1"/>
    <col min="1031" max="1031" width="19.5546875" bestFit="1" customWidth="1"/>
    <col min="1032" max="1032" width="9.5546875" bestFit="1" customWidth="1"/>
    <col min="1033" max="1033" width="14.109375" bestFit="1" customWidth="1"/>
    <col min="1283" max="1283" width="8.44140625" bestFit="1" customWidth="1"/>
    <col min="1284" max="1284" width="27.33203125" bestFit="1" customWidth="1"/>
    <col min="1285" max="1286" width="27.33203125" customWidth="1"/>
    <col min="1287" max="1287" width="19.5546875" bestFit="1" customWidth="1"/>
    <col min="1288" max="1288" width="9.5546875" bestFit="1" customWidth="1"/>
    <col min="1289" max="1289" width="14.109375" bestFit="1" customWidth="1"/>
    <col min="1539" max="1539" width="8.44140625" bestFit="1" customWidth="1"/>
    <col min="1540" max="1540" width="27.33203125" bestFit="1" customWidth="1"/>
    <col min="1541" max="1542" width="27.33203125" customWidth="1"/>
    <col min="1543" max="1543" width="19.5546875" bestFit="1" customWidth="1"/>
    <col min="1544" max="1544" width="9.5546875" bestFit="1" customWidth="1"/>
    <col min="1545" max="1545" width="14.109375" bestFit="1" customWidth="1"/>
    <col min="1795" max="1795" width="8.44140625" bestFit="1" customWidth="1"/>
    <col min="1796" max="1796" width="27.33203125" bestFit="1" customWidth="1"/>
    <col min="1797" max="1798" width="27.33203125" customWidth="1"/>
    <col min="1799" max="1799" width="19.5546875" bestFit="1" customWidth="1"/>
    <col min="1800" max="1800" width="9.5546875" bestFit="1" customWidth="1"/>
    <col min="1801" max="1801" width="14.109375" bestFit="1" customWidth="1"/>
    <col min="2051" max="2051" width="8.44140625" bestFit="1" customWidth="1"/>
    <col min="2052" max="2052" width="27.33203125" bestFit="1" customWidth="1"/>
    <col min="2053" max="2054" width="27.33203125" customWidth="1"/>
    <col min="2055" max="2055" width="19.5546875" bestFit="1" customWidth="1"/>
    <col min="2056" max="2056" width="9.5546875" bestFit="1" customWidth="1"/>
    <col min="2057" max="2057" width="14.109375" bestFit="1" customWidth="1"/>
    <col min="2307" max="2307" width="8.44140625" bestFit="1" customWidth="1"/>
    <col min="2308" max="2308" width="27.33203125" bestFit="1" customWidth="1"/>
    <col min="2309" max="2310" width="27.33203125" customWidth="1"/>
    <col min="2311" max="2311" width="19.5546875" bestFit="1" customWidth="1"/>
    <col min="2312" max="2312" width="9.5546875" bestFit="1" customWidth="1"/>
    <col min="2313" max="2313" width="14.109375" bestFit="1" customWidth="1"/>
    <col min="2563" max="2563" width="8.44140625" bestFit="1" customWidth="1"/>
    <col min="2564" max="2564" width="27.33203125" bestFit="1" customWidth="1"/>
    <col min="2565" max="2566" width="27.33203125" customWidth="1"/>
    <col min="2567" max="2567" width="19.5546875" bestFit="1" customWidth="1"/>
    <col min="2568" max="2568" width="9.5546875" bestFit="1" customWidth="1"/>
    <col min="2569" max="2569" width="14.109375" bestFit="1" customWidth="1"/>
    <col min="2819" max="2819" width="8.44140625" bestFit="1" customWidth="1"/>
    <col min="2820" max="2820" width="27.33203125" bestFit="1" customWidth="1"/>
    <col min="2821" max="2822" width="27.33203125" customWidth="1"/>
    <col min="2823" max="2823" width="19.5546875" bestFit="1" customWidth="1"/>
    <col min="2824" max="2824" width="9.5546875" bestFit="1" customWidth="1"/>
    <col min="2825" max="2825" width="14.109375" bestFit="1" customWidth="1"/>
    <col min="3075" max="3075" width="8.44140625" bestFit="1" customWidth="1"/>
    <col min="3076" max="3076" width="27.33203125" bestFit="1" customWidth="1"/>
    <col min="3077" max="3078" width="27.33203125" customWidth="1"/>
    <col min="3079" max="3079" width="19.5546875" bestFit="1" customWidth="1"/>
    <col min="3080" max="3080" width="9.5546875" bestFit="1" customWidth="1"/>
    <col min="3081" max="3081" width="14.109375" bestFit="1" customWidth="1"/>
    <col min="3331" max="3331" width="8.44140625" bestFit="1" customWidth="1"/>
    <col min="3332" max="3332" width="27.33203125" bestFit="1" customWidth="1"/>
    <col min="3333" max="3334" width="27.33203125" customWidth="1"/>
    <col min="3335" max="3335" width="19.5546875" bestFit="1" customWidth="1"/>
    <col min="3336" max="3336" width="9.5546875" bestFit="1" customWidth="1"/>
    <col min="3337" max="3337" width="14.109375" bestFit="1" customWidth="1"/>
    <col min="3587" max="3587" width="8.44140625" bestFit="1" customWidth="1"/>
    <col min="3588" max="3588" width="27.33203125" bestFit="1" customWidth="1"/>
    <col min="3589" max="3590" width="27.33203125" customWidth="1"/>
    <col min="3591" max="3591" width="19.5546875" bestFit="1" customWidth="1"/>
    <col min="3592" max="3592" width="9.5546875" bestFit="1" customWidth="1"/>
    <col min="3593" max="3593" width="14.109375" bestFit="1" customWidth="1"/>
    <col min="3843" max="3843" width="8.44140625" bestFit="1" customWidth="1"/>
    <col min="3844" max="3844" width="27.33203125" bestFit="1" customWidth="1"/>
    <col min="3845" max="3846" width="27.33203125" customWidth="1"/>
    <col min="3847" max="3847" width="19.5546875" bestFit="1" customWidth="1"/>
    <col min="3848" max="3848" width="9.5546875" bestFit="1" customWidth="1"/>
    <col min="3849" max="3849" width="14.109375" bestFit="1" customWidth="1"/>
    <col min="4099" max="4099" width="8.44140625" bestFit="1" customWidth="1"/>
    <col min="4100" max="4100" width="27.33203125" bestFit="1" customWidth="1"/>
    <col min="4101" max="4102" width="27.33203125" customWidth="1"/>
    <col min="4103" max="4103" width="19.5546875" bestFit="1" customWidth="1"/>
    <col min="4104" max="4104" width="9.5546875" bestFit="1" customWidth="1"/>
    <col min="4105" max="4105" width="14.109375" bestFit="1" customWidth="1"/>
    <col min="4355" max="4355" width="8.44140625" bestFit="1" customWidth="1"/>
    <col min="4356" max="4356" width="27.33203125" bestFit="1" customWidth="1"/>
    <col min="4357" max="4358" width="27.33203125" customWidth="1"/>
    <col min="4359" max="4359" width="19.5546875" bestFit="1" customWidth="1"/>
    <col min="4360" max="4360" width="9.5546875" bestFit="1" customWidth="1"/>
    <col min="4361" max="4361" width="14.109375" bestFit="1" customWidth="1"/>
    <col min="4611" max="4611" width="8.44140625" bestFit="1" customWidth="1"/>
    <col min="4612" max="4612" width="27.33203125" bestFit="1" customWidth="1"/>
    <col min="4613" max="4614" width="27.33203125" customWidth="1"/>
    <col min="4615" max="4615" width="19.5546875" bestFit="1" customWidth="1"/>
    <col min="4616" max="4616" width="9.5546875" bestFit="1" customWidth="1"/>
    <col min="4617" max="4617" width="14.109375" bestFit="1" customWidth="1"/>
    <col min="4867" max="4867" width="8.44140625" bestFit="1" customWidth="1"/>
    <col min="4868" max="4868" width="27.33203125" bestFit="1" customWidth="1"/>
    <col min="4869" max="4870" width="27.33203125" customWidth="1"/>
    <col min="4871" max="4871" width="19.5546875" bestFit="1" customWidth="1"/>
    <col min="4872" max="4872" width="9.5546875" bestFit="1" customWidth="1"/>
    <col min="4873" max="4873" width="14.109375" bestFit="1" customWidth="1"/>
    <col min="5123" max="5123" width="8.44140625" bestFit="1" customWidth="1"/>
    <col min="5124" max="5124" width="27.33203125" bestFit="1" customWidth="1"/>
    <col min="5125" max="5126" width="27.33203125" customWidth="1"/>
    <col min="5127" max="5127" width="19.5546875" bestFit="1" customWidth="1"/>
    <col min="5128" max="5128" width="9.5546875" bestFit="1" customWidth="1"/>
    <col min="5129" max="5129" width="14.109375" bestFit="1" customWidth="1"/>
    <col min="5379" max="5379" width="8.44140625" bestFit="1" customWidth="1"/>
    <col min="5380" max="5380" width="27.33203125" bestFit="1" customWidth="1"/>
    <col min="5381" max="5382" width="27.33203125" customWidth="1"/>
    <col min="5383" max="5383" width="19.5546875" bestFit="1" customWidth="1"/>
    <col min="5384" max="5384" width="9.5546875" bestFit="1" customWidth="1"/>
    <col min="5385" max="5385" width="14.109375" bestFit="1" customWidth="1"/>
    <col min="5635" max="5635" width="8.44140625" bestFit="1" customWidth="1"/>
    <col min="5636" max="5636" width="27.33203125" bestFit="1" customWidth="1"/>
    <col min="5637" max="5638" width="27.33203125" customWidth="1"/>
    <col min="5639" max="5639" width="19.5546875" bestFit="1" customWidth="1"/>
    <col min="5640" max="5640" width="9.5546875" bestFit="1" customWidth="1"/>
    <col min="5641" max="5641" width="14.109375" bestFit="1" customWidth="1"/>
    <col min="5891" max="5891" width="8.44140625" bestFit="1" customWidth="1"/>
    <col min="5892" max="5892" width="27.33203125" bestFit="1" customWidth="1"/>
    <col min="5893" max="5894" width="27.33203125" customWidth="1"/>
    <col min="5895" max="5895" width="19.5546875" bestFit="1" customWidth="1"/>
    <col min="5896" max="5896" width="9.5546875" bestFit="1" customWidth="1"/>
    <col min="5897" max="5897" width="14.109375" bestFit="1" customWidth="1"/>
    <col min="6147" max="6147" width="8.44140625" bestFit="1" customWidth="1"/>
    <col min="6148" max="6148" width="27.33203125" bestFit="1" customWidth="1"/>
    <col min="6149" max="6150" width="27.33203125" customWidth="1"/>
    <col min="6151" max="6151" width="19.5546875" bestFit="1" customWidth="1"/>
    <col min="6152" max="6152" width="9.5546875" bestFit="1" customWidth="1"/>
    <col min="6153" max="6153" width="14.109375" bestFit="1" customWidth="1"/>
    <col min="6403" max="6403" width="8.44140625" bestFit="1" customWidth="1"/>
    <col min="6404" max="6404" width="27.33203125" bestFit="1" customWidth="1"/>
    <col min="6405" max="6406" width="27.33203125" customWidth="1"/>
    <col min="6407" max="6407" width="19.5546875" bestFit="1" customWidth="1"/>
    <col min="6408" max="6408" width="9.5546875" bestFit="1" customWidth="1"/>
    <col min="6409" max="6409" width="14.109375" bestFit="1" customWidth="1"/>
    <col min="6659" max="6659" width="8.44140625" bestFit="1" customWidth="1"/>
    <col min="6660" max="6660" width="27.33203125" bestFit="1" customWidth="1"/>
    <col min="6661" max="6662" width="27.33203125" customWidth="1"/>
    <col min="6663" max="6663" width="19.5546875" bestFit="1" customWidth="1"/>
    <col min="6664" max="6664" width="9.5546875" bestFit="1" customWidth="1"/>
    <col min="6665" max="6665" width="14.109375" bestFit="1" customWidth="1"/>
    <col min="6915" max="6915" width="8.44140625" bestFit="1" customWidth="1"/>
    <col min="6916" max="6916" width="27.33203125" bestFit="1" customWidth="1"/>
    <col min="6917" max="6918" width="27.33203125" customWidth="1"/>
    <col min="6919" max="6919" width="19.5546875" bestFit="1" customWidth="1"/>
    <col min="6920" max="6920" width="9.5546875" bestFit="1" customWidth="1"/>
    <col min="6921" max="6921" width="14.109375" bestFit="1" customWidth="1"/>
    <col min="7171" max="7171" width="8.44140625" bestFit="1" customWidth="1"/>
    <col min="7172" max="7172" width="27.33203125" bestFit="1" customWidth="1"/>
    <col min="7173" max="7174" width="27.33203125" customWidth="1"/>
    <col min="7175" max="7175" width="19.5546875" bestFit="1" customWidth="1"/>
    <col min="7176" max="7176" width="9.5546875" bestFit="1" customWidth="1"/>
    <col min="7177" max="7177" width="14.109375" bestFit="1" customWidth="1"/>
    <col min="7427" max="7427" width="8.44140625" bestFit="1" customWidth="1"/>
    <col min="7428" max="7428" width="27.33203125" bestFit="1" customWidth="1"/>
    <col min="7429" max="7430" width="27.33203125" customWidth="1"/>
    <col min="7431" max="7431" width="19.5546875" bestFit="1" customWidth="1"/>
    <col min="7432" max="7432" width="9.5546875" bestFit="1" customWidth="1"/>
    <col min="7433" max="7433" width="14.109375" bestFit="1" customWidth="1"/>
    <col min="7683" max="7683" width="8.44140625" bestFit="1" customWidth="1"/>
    <col min="7684" max="7684" width="27.33203125" bestFit="1" customWidth="1"/>
    <col min="7685" max="7686" width="27.33203125" customWidth="1"/>
    <col min="7687" max="7687" width="19.5546875" bestFit="1" customWidth="1"/>
    <col min="7688" max="7688" width="9.5546875" bestFit="1" customWidth="1"/>
    <col min="7689" max="7689" width="14.109375" bestFit="1" customWidth="1"/>
    <col min="7939" max="7939" width="8.44140625" bestFit="1" customWidth="1"/>
    <col min="7940" max="7940" width="27.33203125" bestFit="1" customWidth="1"/>
    <col min="7941" max="7942" width="27.33203125" customWidth="1"/>
    <col min="7943" max="7943" width="19.5546875" bestFit="1" customWidth="1"/>
    <col min="7944" max="7944" width="9.5546875" bestFit="1" customWidth="1"/>
    <col min="7945" max="7945" width="14.109375" bestFit="1" customWidth="1"/>
    <col min="8195" max="8195" width="8.44140625" bestFit="1" customWidth="1"/>
    <col min="8196" max="8196" width="27.33203125" bestFit="1" customWidth="1"/>
    <col min="8197" max="8198" width="27.33203125" customWidth="1"/>
    <col min="8199" max="8199" width="19.5546875" bestFit="1" customWidth="1"/>
    <col min="8200" max="8200" width="9.5546875" bestFit="1" customWidth="1"/>
    <col min="8201" max="8201" width="14.109375" bestFit="1" customWidth="1"/>
    <col min="8451" max="8451" width="8.44140625" bestFit="1" customWidth="1"/>
    <col min="8452" max="8452" width="27.33203125" bestFit="1" customWidth="1"/>
    <col min="8453" max="8454" width="27.33203125" customWidth="1"/>
    <col min="8455" max="8455" width="19.5546875" bestFit="1" customWidth="1"/>
    <col min="8456" max="8456" width="9.5546875" bestFit="1" customWidth="1"/>
    <col min="8457" max="8457" width="14.109375" bestFit="1" customWidth="1"/>
    <col min="8707" max="8707" width="8.44140625" bestFit="1" customWidth="1"/>
    <col min="8708" max="8708" width="27.33203125" bestFit="1" customWidth="1"/>
    <col min="8709" max="8710" width="27.33203125" customWidth="1"/>
    <col min="8711" max="8711" width="19.5546875" bestFit="1" customWidth="1"/>
    <col min="8712" max="8712" width="9.5546875" bestFit="1" customWidth="1"/>
    <col min="8713" max="8713" width="14.109375" bestFit="1" customWidth="1"/>
    <col min="8963" max="8963" width="8.44140625" bestFit="1" customWidth="1"/>
    <col min="8964" max="8964" width="27.33203125" bestFit="1" customWidth="1"/>
    <col min="8965" max="8966" width="27.33203125" customWidth="1"/>
    <col min="8967" max="8967" width="19.5546875" bestFit="1" customWidth="1"/>
    <col min="8968" max="8968" width="9.5546875" bestFit="1" customWidth="1"/>
    <col min="8969" max="8969" width="14.109375" bestFit="1" customWidth="1"/>
    <col min="9219" max="9219" width="8.44140625" bestFit="1" customWidth="1"/>
    <col min="9220" max="9220" width="27.33203125" bestFit="1" customWidth="1"/>
    <col min="9221" max="9222" width="27.33203125" customWidth="1"/>
    <col min="9223" max="9223" width="19.5546875" bestFit="1" customWidth="1"/>
    <col min="9224" max="9224" width="9.5546875" bestFit="1" customWidth="1"/>
    <col min="9225" max="9225" width="14.109375" bestFit="1" customWidth="1"/>
    <col min="9475" max="9475" width="8.44140625" bestFit="1" customWidth="1"/>
    <col min="9476" max="9476" width="27.33203125" bestFit="1" customWidth="1"/>
    <col min="9477" max="9478" width="27.33203125" customWidth="1"/>
    <col min="9479" max="9479" width="19.5546875" bestFit="1" customWidth="1"/>
    <col min="9480" max="9480" width="9.5546875" bestFit="1" customWidth="1"/>
    <col min="9481" max="9481" width="14.109375" bestFit="1" customWidth="1"/>
    <col min="9731" max="9731" width="8.44140625" bestFit="1" customWidth="1"/>
    <col min="9732" max="9732" width="27.33203125" bestFit="1" customWidth="1"/>
    <col min="9733" max="9734" width="27.33203125" customWidth="1"/>
    <col min="9735" max="9735" width="19.5546875" bestFit="1" customWidth="1"/>
    <col min="9736" max="9736" width="9.5546875" bestFit="1" customWidth="1"/>
    <col min="9737" max="9737" width="14.109375" bestFit="1" customWidth="1"/>
    <col min="9987" max="9987" width="8.44140625" bestFit="1" customWidth="1"/>
    <col min="9988" max="9988" width="27.33203125" bestFit="1" customWidth="1"/>
    <col min="9989" max="9990" width="27.33203125" customWidth="1"/>
    <col min="9991" max="9991" width="19.5546875" bestFit="1" customWidth="1"/>
    <col min="9992" max="9992" width="9.5546875" bestFit="1" customWidth="1"/>
    <col min="9993" max="9993" width="14.109375" bestFit="1" customWidth="1"/>
    <col min="10243" max="10243" width="8.44140625" bestFit="1" customWidth="1"/>
    <col min="10244" max="10244" width="27.33203125" bestFit="1" customWidth="1"/>
    <col min="10245" max="10246" width="27.33203125" customWidth="1"/>
    <col min="10247" max="10247" width="19.5546875" bestFit="1" customWidth="1"/>
    <col min="10248" max="10248" width="9.5546875" bestFit="1" customWidth="1"/>
    <col min="10249" max="10249" width="14.109375" bestFit="1" customWidth="1"/>
    <col min="10499" max="10499" width="8.44140625" bestFit="1" customWidth="1"/>
    <col min="10500" max="10500" width="27.33203125" bestFit="1" customWidth="1"/>
    <col min="10501" max="10502" width="27.33203125" customWidth="1"/>
    <col min="10503" max="10503" width="19.5546875" bestFit="1" customWidth="1"/>
    <col min="10504" max="10504" width="9.5546875" bestFit="1" customWidth="1"/>
    <col min="10505" max="10505" width="14.109375" bestFit="1" customWidth="1"/>
    <col min="10755" max="10755" width="8.44140625" bestFit="1" customWidth="1"/>
    <col min="10756" max="10756" width="27.33203125" bestFit="1" customWidth="1"/>
    <col min="10757" max="10758" width="27.33203125" customWidth="1"/>
    <col min="10759" max="10759" width="19.5546875" bestFit="1" customWidth="1"/>
    <col min="10760" max="10760" width="9.5546875" bestFit="1" customWidth="1"/>
    <col min="10761" max="10761" width="14.109375" bestFit="1" customWidth="1"/>
    <col min="11011" max="11011" width="8.44140625" bestFit="1" customWidth="1"/>
    <col min="11012" max="11012" width="27.33203125" bestFit="1" customWidth="1"/>
    <col min="11013" max="11014" width="27.33203125" customWidth="1"/>
    <col min="11015" max="11015" width="19.5546875" bestFit="1" customWidth="1"/>
    <col min="11016" max="11016" width="9.5546875" bestFit="1" customWidth="1"/>
    <col min="11017" max="11017" width="14.109375" bestFit="1" customWidth="1"/>
    <col min="11267" max="11267" width="8.44140625" bestFit="1" customWidth="1"/>
    <col min="11268" max="11268" width="27.33203125" bestFit="1" customWidth="1"/>
    <col min="11269" max="11270" width="27.33203125" customWidth="1"/>
    <col min="11271" max="11271" width="19.5546875" bestFit="1" customWidth="1"/>
    <col min="11272" max="11272" width="9.5546875" bestFit="1" customWidth="1"/>
    <col min="11273" max="11273" width="14.109375" bestFit="1" customWidth="1"/>
    <col min="11523" max="11523" width="8.44140625" bestFit="1" customWidth="1"/>
    <col min="11524" max="11524" width="27.33203125" bestFit="1" customWidth="1"/>
    <col min="11525" max="11526" width="27.33203125" customWidth="1"/>
    <col min="11527" max="11527" width="19.5546875" bestFit="1" customWidth="1"/>
    <col min="11528" max="11528" width="9.5546875" bestFit="1" customWidth="1"/>
    <col min="11529" max="11529" width="14.109375" bestFit="1" customWidth="1"/>
    <col min="11779" max="11779" width="8.44140625" bestFit="1" customWidth="1"/>
    <col min="11780" max="11780" width="27.33203125" bestFit="1" customWidth="1"/>
    <col min="11781" max="11782" width="27.33203125" customWidth="1"/>
    <col min="11783" max="11783" width="19.5546875" bestFit="1" customWidth="1"/>
    <col min="11784" max="11784" width="9.5546875" bestFit="1" customWidth="1"/>
    <col min="11785" max="11785" width="14.109375" bestFit="1" customWidth="1"/>
    <col min="12035" max="12035" width="8.44140625" bestFit="1" customWidth="1"/>
    <col min="12036" max="12036" width="27.33203125" bestFit="1" customWidth="1"/>
    <col min="12037" max="12038" width="27.33203125" customWidth="1"/>
    <col min="12039" max="12039" width="19.5546875" bestFit="1" customWidth="1"/>
    <col min="12040" max="12040" width="9.5546875" bestFit="1" customWidth="1"/>
    <col min="12041" max="12041" width="14.109375" bestFit="1" customWidth="1"/>
    <col min="12291" max="12291" width="8.44140625" bestFit="1" customWidth="1"/>
    <col min="12292" max="12292" width="27.33203125" bestFit="1" customWidth="1"/>
    <col min="12293" max="12294" width="27.33203125" customWidth="1"/>
    <col min="12295" max="12295" width="19.5546875" bestFit="1" customWidth="1"/>
    <col min="12296" max="12296" width="9.5546875" bestFit="1" customWidth="1"/>
    <col min="12297" max="12297" width="14.109375" bestFit="1" customWidth="1"/>
    <col min="12547" max="12547" width="8.44140625" bestFit="1" customWidth="1"/>
    <col min="12548" max="12548" width="27.33203125" bestFit="1" customWidth="1"/>
    <col min="12549" max="12550" width="27.33203125" customWidth="1"/>
    <col min="12551" max="12551" width="19.5546875" bestFit="1" customWidth="1"/>
    <col min="12552" max="12552" width="9.5546875" bestFit="1" customWidth="1"/>
    <col min="12553" max="12553" width="14.109375" bestFit="1" customWidth="1"/>
    <col min="12803" max="12803" width="8.44140625" bestFit="1" customWidth="1"/>
    <col min="12804" max="12804" width="27.33203125" bestFit="1" customWidth="1"/>
    <col min="12805" max="12806" width="27.33203125" customWidth="1"/>
    <col min="12807" max="12807" width="19.5546875" bestFit="1" customWidth="1"/>
    <col min="12808" max="12808" width="9.5546875" bestFit="1" customWidth="1"/>
    <col min="12809" max="12809" width="14.109375" bestFit="1" customWidth="1"/>
    <col min="13059" max="13059" width="8.44140625" bestFit="1" customWidth="1"/>
    <col min="13060" max="13060" width="27.33203125" bestFit="1" customWidth="1"/>
    <col min="13061" max="13062" width="27.33203125" customWidth="1"/>
    <col min="13063" max="13063" width="19.5546875" bestFit="1" customWidth="1"/>
    <col min="13064" max="13064" width="9.5546875" bestFit="1" customWidth="1"/>
    <col min="13065" max="13065" width="14.109375" bestFit="1" customWidth="1"/>
    <col min="13315" max="13315" width="8.44140625" bestFit="1" customWidth="1"/>
    <col min="13316" max="13316" width="27.33203125" bestFit="1" customWidth="1"/>
    <col min="13317" max="13318" width="27.33203125" customWidth="1"/>
    <col min="13319" max="13319" width="19.5546875" bestFit="1" customWidth="1"/>
    <col min="13320" max="13320" width="9.5546875" bestFit="1" customWidth="1"/>
    <col min="13321" max="13321" width="14.109375" bestFit="1" customWidth="1"/>
    <col min="13571" max="13571" width="8.44140625" bestFit="1" customWidth="1"/>
    <col min="13572" max="13572" width="27.33203125" bestFit="1" customWidth="1"/>
    <col min="13573" max="13574" width="27.33203125" customWidth="1"/>
    <col min="13575" max="13575" width="19.5546875" bestFit="1" customWidth="1"/>
    <col min="13576" max="13576" width="9.5546875" bestFit="1" customWidth="1"/>
    <col min="13577" max="13577" width="14.109375" bestFit="1" customWidth="1"/>
    <col min="13827" max="13827" width="8.44140625" bestFit="1" customWidth="1"/>
    <col min="13828" max="13828" width="27.33203125" bestFit="1" customWidth="1"/>
    <col min="13829" max="13830" width="27.33203125" customWidth="1"/>
    <col min="13831" max="13831" width="19.5546875" bestFit="1" customWidth="1"/>
    <col min="13832" max="13832" width="9.5546875" bestFit="1" customWidth="1"/>
    <col min="13833" max="13833" width="14.109375" bestFit="1" customWidth="1"/>
    <col min="14083" max="14083" width="8.44140625" bestFit="1" customWidth="1"/>
    <col min="14084" max="14084" width="27.33203125" bestFit="1" customWidth="1"/>
    <col min="14085" max="14086" width="27.33203125" customWidth="1"/>
    <col min="14087" max="14087" width="19.5546875" bestFit="1" customWidth="1"/>
    <col min="14088" max="14088" width="9.5546875" bestFit="1" customWidth="1"/>
    <col min="14089" max="14089" width="14.109375" bestFit="1" customWidth="1"/>
    <col min="14339" max="14339" width="8.44140625" bestFit="1" customWidth="1"/>
    <col min="14340" max="14340" width="27.33203125" bestFit="1" customWidth="1"/>
    <col min="14341" max="14342" width="27.33203125" customWidth="1"/>
    <col min="14343" max="14343" width="19.5546875" bestFit="1" customWidth="1"/>
    <col min="14344" max="14344" width="9.5546875" bestFit="1" customWidth="1"/>
    <col min="14345" max="14345" width="14.109375" bestFit="1" customWidth="1"/>
    <col min="14595" max="14595" width="8.44140625" bestFit="1" customWidth="1"/>
    <col min="14596" max="14596" width="27.33203125" bestFit="1" customWidth="1"/>
    <col min="14597" max="14598" width="27.33203125" customWidth="1"/>
    <col min="14599" max="14599" width="19.5546875" bestFit="1" customWidth="1"/>
    <col min="14600" max="14600" width="9.5546875" bestFit="1" customWidth="1"/>
    <col min="14601" max="14601" width="14.109375" bestFit="1" customWidth="1"/>
    <col min="14851" max="14851" width="8.44140625" bestFit="1" customWidth="1"/>
    <col min="14852" max="14852" width="27.33203125" bestFit="1" customWidth="1"/>
    <col min="14853" max="14854" width="27.33203125" customWidth="1"/>
    <col min="14855" max="14855" width="19.5546875" bestFit="1" customWidth="1"/>
    <col min="14856" max="14856" width="9.5546875" bestFit="1" customWidth="1"/>
    <col min="14857" max="14857" width="14.109375" bestFit="1" customWidth="1"/>
    <col min="15107" max="15107" width="8.44140625" bestFit="1" customWidth="1"/>
    <col min="15108" max="15108" width="27.33203125" bestFit="1" customWidth="1"/>
    <col min="15109" max="15110" width="27.33203125" customWidth="1"/>
    <col min="15111" max="15111" width="19.5546875" bestFit="1" customWidth="1"/>
    <col min="15112" max="15112" width="9.5546875" bestFit="1" customWidth="1"/>
    <col min="15113" max="15113" width="14.109375" bestFit="1" customWidth="1"/>
    <col min="15363" max="15363" width="8.44140625" bestFit="1" customWidth="1"/>
    <col min="15364" max="15364" width="27.33203125" bestFit="1" customWidth="1"/>
    <col min="15365" max="15366" width="27.33203125" customWidth="1"/>
    <col min="15367" max="15367" width="19.5546875" bestFit="1" customWidth="1"/>
    <col min="15368" max="15368" width="9.5546875" bestFit="1" customWidth="1"/>
    <col min="15369" max="15369" width="14.109375" bestFit="1" customWidth="1"/>
    <col min="15619" max="15619" width="8.44140625" bestFit="1" customWidth="1"/>
    <col min="15620" max="15620" width="27.33203125" bestFit="1" customWidth="1"/>
    <col min="15621" max="15622" width="27.33203125" customWidth="1"/>
    <col min="15623" max="15623" width="19.5546875" bestFit="1" customWidth="1"/>
    <col min="15624" max="15624" width="9.5546875" bestFit="1" customWidth="1"/>
    <col min="15625" max="15625" width="14.109375" bestFit="1" customWidth="1"/>
    <col min="15875" max="15875" width="8.44140625" bestFit="1" customWidth="1"/>
    <col min="15876" max="15876" width="27.33203125" bestFit="1" customWidth="1"/>
    <col min="15877" max="15878" width="27.33203125" customWidth="1"/>
    <col min="15879" max="15879" width="19.5546875" bestFit="1" customWidth="1"/>
    <col min="15880" max="15880" width="9.5546875" bestFit="1" customWidth="1"/>
    <col min="15881" max="15881" width="14.109375" bestFit="1" customWidth="1"/>
    <col min="16131" max="16131" width="8.44140625" bestFit="1" customWidth="1"/>
    <col min="16132" max="16132" width="27.33203125" bestFit="1" customWidth="1"/>
    <col min="16133" max="16134" width="27.33203125" customWidth="1"/>
    <col min="16135" max="16135" width="19.5546875" bestFit="1" customWidth="1"/>
    <col min="16136" max="16136" width="9.5546875" bestFit="1" customWidth="1"/>
    <col min="16137" max="16137" width="14.109375" bestFit="1" customWidth="1"/>
  </cols>
  <sheetData>
    <row r="1" spans="1:11" x14ac:dyDescent="0.3">
      <c r="A1">
        <v>209922</v>
      </c>
      <c r="B1" t="s">
        <v>78</v>
      </c>
      <c r="C1" s="41" t="s">
        <v>2531</v>
      </c>
      <c r="D1" s="33">
        <v>0.35499999999999998</v>
      </c>
      <c r="E1" s="2">
        <v>21</v>
      </c>
      <c r="F1" s="34"/>
      <c r="G1" s="34"/>
      <c r="H1" s="35"/>
      <c r="I1" s="35"/>
      <c r="J1" s="35"/>
      <c r="K1" s="35"/>
    </row>
    <row r="2" spans="1:11" x14ac:dyDescent="0.3">
      <c r="A2">
        <v>127091</v>
      </c>
      <c r="B2" t="s">
        <v>82</v>
      </c>
      <c r="C2" s="41" t="s">
        <v>2530</v>
      </c>
      <c r="D2" s="42" t="s">
        <v>11</v>
      </c>
      <c r="E2" s="2">
        <v>1</v>
      </c>
      <c r="F2" s="34"/>
      <c r="G2" s="34"/>
      <c r="H2" s="35"/>
      <c r="I2" s="35"/>
      <c r="J2" s="35"/>
    </row>
    <row r="3" spans="1:11" x14ac:dyDescent="0.3">
      <c r="A3">
        <v>219567</v>
      </c>
      <c r="B3" t="s">
        <v>101</v>
      </c>
      <c r="C3" s="41" t="s">
        <v>2531</v>
      </c>
      <c r="D3" s="33">
        <v>0.41599999999999998</v>
      </c>
      <c r="E3" s="2">
        <v>22</v>
      </c>
      <c r="F3" s="34"/>
      <c r="G3" s="34"/>
      <c r="H3" s="35"/>
      <c r="I3" s="35"/>
      <c r="J3" s="35"/>
      <c r="K3" s="35"/>
    </row>
    <row r="4" spans="1:11" x14ac:dyDescent="0.3">
      <c r="A4">
        <v>129340</v>
      </c>
      <c r="B4" t="s">
        <v>109</v>
      </c>
      <c r="C4" s="41" t="s">
        <v>2531</v>
      </c>
      <c r="D4" s="33">
        <v>0.79800000000000004</v>
      </c>
      <c r="E4" s="2">
        <v>22</v>
      </c>
      <c r="F4" s="34"/>
      <c r="G4" s="34"/>
      <c r="H4" s="35"/>
      <c r="I4" s="35"/>
      <c r="J4" s="35"/>
      <c r="K4" s="35"/>
    </row>
    <row r="5" spans="1:11" x14ac:dyDescent="0.3">
      <c r="A5">
        <v>205905</v>
      </c>
      <c r="B5" t="s">
        <v>145</v>
      </c>
      <c r="C5" s="41" t="s">
        <v>2531</v>
      </c>
      <c r="D5" s="33">
        <v>0.54100000000000004</v>
      </c>
      <c r="E5" s="2">
        <v>24</v>
      </c>
      <c r="F5" s="34"/>
      <c r="G5" s="34"/>
      <c r="H5" s="35"/>
      <c r="I5" s="35"/>
      <c r="J5" s="35"/>
      <c r="K5" s="35"/>
    </row>
    <row r="6" spans="1:11" x14ac:dyDescent="0.3">
      <c r="A6">
        <v>150506</v>
      </c>
      <c r="B6" t="s">
        <v>151</v>
      </c>
      <c r="C6" s="41" t="s">
        <v>2531</v>
      </c>
      <c r="D6" s="33">
        <v>0.187</v>
      </c>
      <c r="E6" s="2">
        <v>23</v>
      </c>
      <c r="F6" s="34"/>
      <c r="G6" s="34"/>
      <c r="H6" s="35"/>
      <c r="I6" s="35"/>
      <c r="J6" s="35"/>
      <c r="K6" s="35"/>
    </row>
    <row r="7" spans="1:11" x14ac:dyDescent="0.3">
      <c r="A7">
        <v>387767</v>
      </c>
      <c r="B7" t="s">
        <v>2569</v>
      </c>
      <c r="C7" s="41" t="s">
        <v>2531</v>
      </c>
      <c r="D7" s="33">
        <v>0.30499999999999999</v>
      </c>
      <c r="E7" s="2">
        <v>21</v>
      </c>
      <c r="F7" s="34"/>
      <c r="G7" s="34"/>
      <c r="H7" s="35"/>
      <c r="I7" s="35"/>
      <c r="J7" s="35"/>
      <c r="K7" s="35"/>
    </row>
    <row r="8" spans="1:11" x14ac:dyDescent="0.3">
      <c r="A8">
        <v>265841</v>
      </c>
      <c r="B8" t="s">
        <v>200</v>
      </c>
      <c r="C8" s="41" t="s">
        <v>2531</v>
      </c>
      <c r="D8" s="33">
        <v>0.29799999999999999</v>
      </c>
      <c r="E8" s="2">
        <v>18</v>
      </c>
      <c r="F8" s="34"/>
      <c r="G8" s="34"/>
      <c r="H8" s="35"/>
      <c r="I8" s="35"/>
      <c r="J8" s="35"/>
      <c r="K8" s="35"/>
    </row>
    <row r="9" spans="1:11" x14ac:dyDescent="0.3">
      <c r="A9">
        <v>166973</v>
      </c>
      <c r="B9" t="s">
        <v>231</v>
      </c>
      <c r="C9" s="41" t="s">
        <v>2531</v>
      </c>
      <c r="D9" s="33">
        <v>0.47799999999999998</v>
      </c>
      <c r="E9" s="2">
        <v>18</v>
      </c>
      <c r="F9" s="34"/>
      <c r="G9" s="34"/>
      <c r="H9" s="35"/>
      <c r="I9" s="35"/>
      <c r="J9" s="35"/>
      <c r="K9" s="35"/>
    </row>
    <row r="10" spans="1:11" x14ac:dyDescent="0.3">
      <c r="A10">
        <v>166963</v>
      </c>
      <c r="B10" t="s">
        <v>235</v>
      </c>
      <c r="C10" s="41" t="s">
        <v>2530</v>
      </c>
      <c r="D10" s="42" t="s">
        <v>11</v>
      </c>
      <c r="E10" s="2">
        <v>1</v>
      </c>
      <c r="F10" s="34"/>
      <c r="G10" s="34"/>
      <c r="H10" s="35"/>
      <c r="I10" s="35"/>
      <c r="J10" s="35"/>
    </row>
    <row r="11" spans="1:11" x14ac:dyDescent="0.3">
      <c r="A11">
        <v>144693</v>
      </c>
      <c r="B11" t="s">
        <v>236</v>
      </c>
      <c r="C11" s="41" t="s">
        <v>2530</v>
      </c>
      <c r="D11" s="42" t="s">
        <v>11</v>
      </c>
      <c r="E11" s="2">
        <v>1</v>
      </c>
      <c r="F11" s="34"/>
      <c r="G11" s="34"/>
      <c r="H11" s="35"/>
      <c r="I11" s="35"/>
      <c r="J11" s="35"/>
    </row>
    <row r="12" spans="1:11" x14ac:dyDescent="0.3">
      <c r="A12">
        <v>133107</v>
      </c>
      <c r="B12" t="s">
        <v>274</v>
      </c>
      <c r="C12" s="41" t="s">
        <v>2530</v>
      </c>
      <c r="D12" s="42" t="s">
        <v>11</v>
      </c>
      <c r="E12" s="2">
        <v>1</v>
      </c>
      <c r="F12" s="34"/>
      <c r="G12" s="34"/>
      <c r="H12" s="35"/>
      <c r="I12" s="35"/>
      <c r="J12" s="35"/>
    </row>
    <row r="13" spans="1:11" x14ac:dyDescent="0.3">
      <c r="A13">
        <v>223630</v>
      </c>
      <c r="B13" t="s">
        <v>280</v>
      </c>
      <c r="C13" s="41" t="s">
        <v>2531</v>
      </c>
      <c r="D13" s="33">
        <v>0.378</v>
      </c>
      <c r="E13" s="2">
        <v>18</v>
      </c>
      <c r="F13" s="34"/>
      <c r="G13" s="34"/>
      <c r="H13" s="35"/>
      <c r="I13" s="35"/>
      <c r="J13" s="35"/>
      <c r="K13" s="35"/>
    </row>
    <row r="14" spans="1:11" x14ac:dyDescent="0.3">
      <c r="A14">
        <v>153180</v>
      </c>
      <c r="B14" t="s">
        <v>286</v>
      </c>
      <c r="C14" s="41" t="s">
        <v>2531</v>
      </c>
      <c r="D14" s="33">
        <v>0.23</v>
      </c>
      <c r="E14" s="2">
        <v>7</v>
      </c>
      <c r="F14" s="34"/>
      <c r="G14" s="34"/>
      <c r="H14" s="35"/>
      <c r="I14" s="35"/>
      <c r="J14" s="35"/>
    </row>
    <row r="15" spans="1:11" x14ac:dyDescent="0.3">
      <c r="A15">
        <v>126722</v>
      </c>
      <c r="B15" t="s">
        <v>361</v>
      </c>
      <c r="C15" s="41" t="s">
        <v>2531</v>
      </c>
      <c r="D15" s="33">
        <v>0.77300000000000002</v>
      </c>
      <c r="E15" s="2">
        <v>15</v>
      </c>
      <c r="F15" s="34"/>
      <c r="G15" s="34"/>
      <c r="H15" s="35"/>
      <c r="I15" s="35"/>
      <c r="J15" s="35"/>
    </row>
    <row r="16" spans="1:11" x14ac:dyDescent="0.3">
      <c r="A16">
        <v>105608</v>
      </c>
      <c r="B16" t="s">
        <v>405</v>
      </c>
      <c r="C16" s="2" t="s">
        <v>2530</v>
      </c>
      <c r="D16" s="33" t="s">
        <v>11</v>
      </c>
      <c r="F16" s="36"/>
      <c r="G16" s="36"/>
      <c r="H16" s="38"/>
      <c r="I16" s="38"/>
      <c r="J16" s="38"/>
    </row>
    <row r="17" spans="1:11" x14ac:dyDescent="0.3">
      <c r="A17">
        <v>124635</v>
      </c>
      <c r="B17" t="s">
        <v>413</v>
      </c>
      <c r="C17" s="41" t="s">
        <v>2531</v>
      </c>
      <c r="D17" s="33">
        <v>0.42799999999999999</v>
      </c>
      <c r="E17" s="2">
        <v>16</v>
      </c>
      <c r="F17" s="34"/>
      <c r="G17" s="34"/>
      <c r="H17" s="35"/>
      <c r="I17" s="35"/>
      <c r="J17" s="35"/>
      <c r="K17" s="35"/>
    </row>
    <row r="18" spans="1:11" x14ac:dyDescent="0.3">
      <c r="A18">
        <v>124663</v>
      </c>
      <c r="B18" t="s">
        <v>417</v>
      </c>
      <c r="C18" s="41" t="s">
        <v>2531</v>
      </c>
      <c r="D18" s="33">
        <v>0.502</v>
      </c>
      <c r="E18" s="2">
        <v>24</v>
      </c>
      <c r="F18" s="34"/>
      <c r="G18" s="34"/>
      <c r="H18" s="35"/>
      <c r="I18" s="35"/>
      <c r="J18" s="35"/>
      <c r="K18" s="35"/>
    </row>
    <row r="19" spans="1:11" x14ac:dyDescent="0.3">
      <c r="A19">
        <v>108611</v>
      </c>
      <c r="B19" t="s">
        <v>442</v>
      </c>
      <c r="C19" s="41" t="s">
        <v>2531</v>
      </c>
      <c r="D19" s="33">
        <v>0.41899999999999998</v>
      </c>
      <c r="E19" s="2">
        <v>26</v>
      </c>
      <c r="F19" s="34"/>
      <c r="G19" s="34"/>
      <c r="H19" s="35"/>
      <c r="I19" s="35"/>
      <c r="J19" s="35"/>
      <c r="K19" s="35"/>
    </row>
    <row r="20" spans="1:11" x14ac:dyDescent="0.3">
      <c r="A20">
        <v>264215</v>
      </c>
      <c r="B20" t="s">
        <v>450</v>
      </c>
      <c r="C20" s="2" t="s">
        <v>2530</v>
      </c>
      <c r="D20" s="33" t="s">
        <v>11</v>
      </c>
      <c r="F20" s="36"/>
      <c r="G20" s="36"/>
      <c r="H20" s="38"/>
      <c r="I20" s="38"/>
      <c r="J20" s="38"/>
    </row>
    <row r="21" spans="1:11" x14ac:dyDescent="0.3">
      <c r="A21">
        <v>220083</v>
      </c>
      <c r="B21" t="s">
        <v>466</v>
      </c>
      <c r="C21" s="41" t="s">
        <v>2531</v>
      </c>
      <c r="D21" s="33">
        <v>0.82799999999999996</v>
      </c>
      <c r="E21" s="2">
        <v>31</v>
      </c>
      <c r="F21" s="34"/>
      <c r="G21" s="34"/>
      <c r="H21" s="35"/>
      <c r="I21" s="35"/>
      <c r="J21" s="35"/>
      <c r="K21" s="35"/>
    </row>
    <row r="22" spans="1:11" x14ac:dyDescent="0.3">
      <c r="A22">
        <v>108390</v>
      </c>
      <c r="B22" t="s">
        <v>2655</v>
      </c>
      <c r="C22" s="41" t="s">
        <v>2531</v>
      </c>
      <c r="D22" s="33">
        <v>0.495</v>
      </c>
      <c r="E22" s="2">
        <v>20</v>
      </c>
      <c r="F22" s="34"/>
      <c r="G22" s="34"/>
      <c r="H22" s="35"/>
      <c r="I22" s="35"/>
      <c r="J22" s="35"/>
      <c r="K22" s="35"/>
    </row>
    <row r="23" spans="1:11" x14ac:dyDescent="0.3">
      <c r="A23">
        <v>176656</v>
      </c>
      <c r="B23" t="s">
        <v>482</v>
      </c>
      <c r="C23" s="41" t="s">
        <v>2531</v>
      </c>
      <c r="D23" s="33">
        <v>0.66600000000000004</v>
      </c>
      <c r="E23" s="2">
        <v>18</v>
      </c>
      <c r="F23" s="34"/>
      <c r="G23" s="34"/>
      <c r="H23" s="35"/>
      <c r="I23" s="35"/>
      <c r="J23" s="35"/>
      <c r="K23" s="35"/>
    </row>
    <row r="24" spans="1:11" x14ac:dyDescent="0.3">
      <c r="A24">
        <v>229721</v>
      </c>
      <c r="B24" t="s">
        <v>500</v>
      </c>
      <c r="C24" s="41" t="s">
        <v>2530</v>
      </c>
      <c r="D24" s="42" t="s">
        <v>11</v>
      </c>
      <c r="E24" s="2">
        <v>2</v>
      </c>
      <c r="F24" s="34"/>
      <c r="G24" s="34"/>
      <c r="H24" s="35"/>
      <c r="I24" s="35"/>
      <c r="J24" s="35"/>
    </row>
    <row r="25" spans="1:11" x14ac:dyDescent="0.3">
      <c r="A25">
        <v>175087</v>
      </c>
      <c r="B25" t="s">
        <v>505</v>
      </c>
      <c r="C25" s="2" t="s">
        <v>2530</v>
      </c>
      <c r="D25" s="33" t="s">
        <v>11</v>
      </c>
      <c r="F25" s="36"/>
      <c r="G25" s="36"/>
      <c r="H25" s="38"/>
      <c r="I25" s="38"/>
      <c r="J25" s="38"/>
    </row>
    <row r="26" spans="1:11" x14ac:dyDescent="0.3">
      <c r="A26">
        <v>209389</v>
      </c>
      <c r="B26" t="s">
        <v>516</v>
      </c>
      <c r="C26" s="41" t="s">
        <v>2531</v>
      </c>
      <c r="D26" s="33">
        <v>0.32100000000000001</v>
      </c>
      <c r="E26" s="2">
        <v>23</v>
      </c>
      <c r="F26" s="34"/>
      <c r="G26" s="34"/>
      <c r="H26" s="35"/>
      <c r="I26" s="35"/>
      <c r="J26" s="35"/>
      <c r="K26" s="35"/>
    </row>
    <row r="27" spans="1:11" x14ac:dyDescent="0.3">
      <c r="A27">
        <v>183254</v>
      </c>
      <c r="B27" t="s">
        <v>554</v>
      </c>
      <c r="C27" s="41" t="s">
        <v>2531</v>
      </c>
      <c r="D27" s="33">
        <v>0.433</v>
      </c>
      <c r="E27" s="2">
        <v>27</v>
      </c>
      <c r="F27" s="34"/>
      <c r="G27" s="34"/>
      <c r="H27" s="35"/>
      <c r="I27" s="35"/>
      <c r="J27" s="35"/>
      <c r="K27" s="35"/>
    </row>
    <row r="28" spans="1:11" x14ac:dyDescent="0.3">
      <c r="A28">
        <v>225826</v>
      </c>
      <c r="B28" t="s">
        <v>561</v>
      </c>
      <c r="C28" s="41" t="s">
        <v>2531</v>
      </c>
      <c r="D28" s="33">
        <v>0.41599999999999998</v>
      </c>
      <c r="E28" s="2">
        <v>22</v>
      </c>
      <c r="F28" s="34"/>
      <c r="G28" s="34"/>
      <c r="H28" s="35"/>
      <c r="I28" s="35"/>
      <c r="J28" s="35"/>
      <c r="K28" s="35"/>
    </row>
    <row r="29" spans="1:11" x14ac:dyDescent="0.3">
      <c r="A29">
        <v>387769</v>
      </c>
      <c r="B29" t="s">
        <v>2682</v>
      </c>
      <c r="C29" s="41" t="s">
        <v>2531</v>
      </c>
      <c r="D29" s="33">
        <v>0.377</v>
      </c>
      <c r="E29" s="2">
        <v>7</v>
      </c>
      <c r="F29" s="34"/>
      <c r="G29" s="34"/>
      <c r="H29" s="35"/>
      <c r="I29" s="35"/>
      <c r="J29" s="35"/>
    </row>
    <row r="30" spans="1:11" x14ac:dyDescent="0.3">
      <c r="A30">
        <v>108388</v>
      </c>
      <c r="B30" t="s">
        <v>611</v>
      </c>
      <c r="C30" s="41" t="s">
        <v>2531</v>
      </c>
      <c r="D30" s="33">
        <v>0.41499999999999998</v>
      </c>
      <c r="E30" s="2">
        <v>19</v>
      </c>
      <c r="F30" s="34"/>
      <c r="G30" s="34"/>
      <c r="H30" s="35"/>
      <c r="I30" s="35"/>
      <c r="J30" s="35"/>
      <c r="K30" s="35"/>
    </row>
    <row r="31" spans="1:11" x14ac:dyDescent="0.3">
      <c r="A31">
        <v>205738</v>
      </c>
      <c r="B31" t="s">
        <v>615</v>
      </c>
      <c r="C31" s="41" t="s">
        <v>2530</v>
      </c>
      <c r="D31" s="42" t="s">
        <v>11</v>
      </c>
      <c r="E31" s="2">
        <v>1</v>
      </c>
      <c r="F31" s="34"/>
      <c r="G31" s="34"/>
      <c r="H31" s="35"/>
      <c r="I31" s="35"/>
      <c r="J31" s="35"/>
    </row>
    <row r="32" spans="1:11" x14ac:dyDescent="0.3">
      <c r="A32">
        <v>269262</v>
      </c>
      <c r="B32" t="s">
        <v>621</v>
      </c>
      <c r="C32" s="41" t="s">
        <v>2531</v>
      </c>
      <c r="D32" s="33">
        <v>0.27800000000000002</v>
      </c>
      <c r="E32" s="2">
        <v>4</v>
      </c>
      <c r="F32" s="34"/>
      <c r="G32" s="34"/>
      <c r="H32" s="35"/>
      <c r="I32" s="35"/>
      <c r="J32" s="35"/>
    </row>
    <row r="33" spans="1:11" x14ac:dyDescent="0.3">
      <c r="A33">
        <v>112704</v>
      </c>
      <c r="B33" t="s">
        <v>659</v>
      </c>
      <c r="C33" s="41" t="s">
        <v>2531</v>
      </c>
      <c r="D33" s="33">
        <v>0.56499999999999995</v>
      </c>
      <c r="E33" s="2">
        <v>14</v>
      </c>
      <c r="F33" s="36"/>
      <c r="G33" s="36"/>
      <c r="J33" s="38"/>
    </row>
    <row r="34" spans="1:11" x14ac:dyDescent="0.3">
      <c r="A34">
        <v>154029</v>
      </c>
      <c r="B34" t="s">
        <v>668</v>
      </c>
      <c r="C34" s="41" t="s">
        <v>2531</v>
      </c>
      <c r="D34" s="33">
        <v>0.82799999999999996</v>
      </c>
      <c r="E34" s="2">
        <v>23</v>
      </c>
      <c r="F34" s="34"/>
      <c r="G34" s="34"/>
      <c r="H34" s="35"/>
      <c r="I34" s="35"/>
      <c r="J34" s="35"/>
      <c r="K34" s="35"/>
    </row>
    <row r="35" spans="1:11" x14ac:dyDescent="0.3">
      <c r="A35">
        <v>135710</v>
      </c>
      <c r="B35" t="s">
        <v>674</v>
      </c>
      <c r="C35" s="41" t="s">
        <v>2531</v>
      </c>
      <c r="D35" s="33">
        <v>0.27300000000000002</v>
      </c>
      <c r="E35" s="2">
        <v>30</v>
      </c>
      <c r="F35" s="34"/>
      <c r="G35" s="34"/>
      <c r="H35" s="35"/>
      <c r="I35" s="35"/>
      <c r="J35" s="35"/>
      <c r="K35" s="35"/>
    </row>
    <row r="36" spans="1:11" x14ac:dyDescent="0.3">
      <c r="A36">
        <v>159945</v>
      </c>
      <c r="B36" t="s">
        <v>680</v>
      </c>
      <c r="C36" s="41" t="s">
        <v>2530</v>
      </c>
      <c r="D36" s="42" t="s">
        <v>11</v>
      </c>
      <c r="E36" s="2">
        <v>1</v>
      </c>
      <c r="F36" s="34"/>
      <c r="G36" s="34"/>
      <c r="H36" s="35"/>
      <c r="I36" s="35"/>
      <c r="J36" s="35"/>
    </row>
    <row r="37" spans="1:11" x14ac:dyDescent="0.3">
      <c r="A37">
        <v>102492</v>
      </c>
      <c r="B37" t="s">
        <v>700</v>
      </c>
      <c r="C37" s="41" t="s">
        <v>2531</v>
      </c>
      <c r="D37" s="33">
        <v>0.83</v>
      </c>
      <c r="E37" s="2">
        <v>18</v>
      </c>
      <c r="F37" s="34"/>
      <c r="G37" s="34"/>
      <c r="H37" s="35"/>
      <c r="I37" s="35"/>
      <c r="J37" s="35"/>
      <c r="K37" s="35"/>
    </row>
    <row r="38" spans="1:11" x14ac:dyDescent="0.3">
      <c r="A38">
        <v>276961</v>
      </c>
      <c r="B38" t="s">
        <v>713</v>
      </c>
      <c r="C38" s="41" t="s">
        <v>2531</v>
      </c>
      <c r="D38" s="33">
        <v>0.40400000000000003</v>
      </c>
      <c r="E38" s="2">
        <v>25</v>
      </c>
      <c r="F38" s="34"/>
      <c r="G38" s="34"/>
      <c r="H38" s="35"/>
      <c r="I38" s="35"/>
      <c r="J38" s="35"/>
      <c r="K38" s="35"/>
    </row>
    <row r="39" spans="1:11" x14ac:dyDescent="0.3">
      <c r="A39">
        <v>220162</v>
      </c>
      <c r="B39" t="s">
        <v>740</v>
      </c>
      <c r="C39" s="2" t="s">
        <v>2530</v>
      </c>
      <c r="D39" s="33" t="s">
        <v>11</v>
      </c>
      <c r="F39" s="36"/>
      <c r="G39" s="36"/>
      <c r="H39" s="38"/>
      <c r="I39" s="38"/>
      <c r="J39" s="38"/>
    </row>
    <row r="40" spans="1:11" x14ac:dyDescent="0.3">
      <c r="A40">
        <v>226262</v>
      </c>
      <c r="B40" t="s">
        <v>760</v>
      </c>
      <c r="C40" s="41" t="s">
        <v>2531</v>
      </c>
      <c r="D40" s="33">
        <v>0.34899999999999998</v>
      </c>
      <c r="E40" s="2">
        <v>4</v>
      </c>
      <c r="F40" s="34"/>
      <c r="G40" s="34"/>
      <c r="H40" s="35"/>
      <c r="I40" s="35"/>
      <c r="J40" s="35"/>
    </row>
    <row r="41" spans="1:11" x14ac:dyDescent="0.3">
      <c r="A41">
        <v>182837</v>
      </c>
      <c r="B41" t="s">
        <v>764</v>
      </c>
      <c r="C41" s="41" t="s">
        <v>2530</v>
      </c>
      <c r="D41" s="42" t="s">
        <v>11</v>
      </c>
      <c r="E41" s="2">
        <v>2</v>
      </c>
      <c r="F41" s="36"/>
      <c r="G41" s="36"/>
      <c r="J41" s="38"/>
    </row>
    <row r="42" spans="1:11" x14ac:dyDescent="0.3">
      <c r="A42">
        <v>205561</v>
      </c>
      <c r="B42" t="s">
        <v>774</v>
      </c>
      <c r="C42" s="41" t="s">
        <v>2530</v>
      </c>
      <c r="D42" s="42" t="s">
        <v>11</v>
      </c>
      <c r="E42" s="2">
        <v>2</v>
      </c>
      <c r="F42" s="36"/>
      <c r="G42" s="36"/>
      <c r="J42" s="38"/>
    </row>
    <row r="43" spans="1:11" x14ac:dyDescent="0.3">
      <c r="A43">
        <v>110369</v>
      </c>
      <c r="B43" t="s">
        <v>803</v>
      </c>
      <c r="C43" s="41" t="s">
        <v>2531</v>
      </c>
      <c r="D43" s="33">
        <v>0.28100000000000003</v>
      </c>
      <c r="E43" s="2">
        <v>22</v>
      </c>
      <c r="F43" s="34"/>
      <c r="G43" s="34"/>
      <c r="H43" s="35"/>
      <c r="I43" s="35"/>
      <c r="J43" s="35"/>
      <c r="K43" s="35"/>
    </row>
    <row r="44" spans="1:11" x14ac:dyDescent="0.3">
      <c r="A44">
        <v>268155</v>
      </c>
      <c r="B44" t="s">
        <v>811</v>
      </c>
      <c r="C44" s="2" t="s">
        <v>2530</v>
      </c>
      <c r="D44" s="33" t="s">
        <v>11</v>
      </c>
      <c r="F44" s="36"/>
      <c r="G44" s="36"/>
      <c r="H44" s="38"/>
      <c r="I44" s="38"/>
      <c r="J44" s="38"/>
    </row>
    <row r="45" spans="1:11" x14ac:dyDescent="0.3">
      <c r="A45">
        <v>179339</v>
      </c>
      <c r="B45" t="s">
        <v>835</v>
      </c>
      <c r="C45" s="41" t="s">
        <v>2531</v>
      </c>
      <c r="D45" s="33">
        <v>0.33700000000000002</v>
      </c>
      <c r="E45" s="2">
        <v>26</v>
      </c>
      <c r="F45" s="34"/>
      <c r="G45" s="34"/>
      <c r="H45" s="35"/>
      <c r="I45" s="35"/>
      <c r="J45" s="35"/>
      <c r="K45" s="35"/>
    </row>
    <row r="46" spans="1:11" x14ac:dyDescent="0.3">
      <c r="A46">
        <v>164467</v>
      </c>
      <c r="B46" t="s">
        <v>860</v>
      </c>
      <c r="C46" s="41" t="s">
        <v>2531</v>
      </c>
      <c r="D46" s="33">
        <v>0.153</v>
      </c>
      <c r="E46" s="2">
        <v>25</v>
      </c>
      <c r="F46" s="34"/>
      <c r="G46" s="34"/>
      <c r="H46" s="35"/>
      <c r="I46" s="35"/>
      <c r="J46" s="35"/>
      <c r="K46" s="35"/>
    </row>
    <row r="47" spans="1:11" x14ac:dyDescent="0.3">
      <c r="A47">
        <v>126157</v>
      </c>
      <c r="B47" t="s">
        <v>870</v>
      </c>
      <c r="C47" s="41" t="s">
        <v>2531</v>
      </c>
      <c r="D47" s="33">
        <v>0.40699999999999997</v>
      </c>
      <c r="E47" s="2">
        <v>9</v>
      </c>
      <c r="F47" s="36"/>
      <c r="G47" s="36"/>
      <c r="J47" s="38"/>
    </row>
    <row r="48" spans="1:11" x14ac:dyDescent="0.3">
      <c r="A48">
        <v>109467</v>
      </c>
      <c r="B48" t="s">
        <v>877</v>
      </c>
      <c r="C48" s="41" t="s">
        <v>2530</v>
      </c>
      <c r="D48" s="42" t="s">
        <v>11</v>
      </c>
      <c r="E48" s="2">
        <v>1</v>
      </c>
      <c r="F48" s="34"/>
      <c r="G48" s="34"/>
      <c r="H48" s="35"/>
      <c r="I48" s="35"/>
      <c r="J48" s="35"/>
    </row>
    <row r="49" spans="1:11" x14ac:dyDescent="0.3">
      <c r="A49">
        <v>158326</v>
      </c>
      <c r="B49" t="s">
        <v>883</v>
      </c>
      <c r="C49" s="41" t="s">
        <v>2531</v>
      </c>
      <c r="D49" s="33">
        <v>0.41299999999999998</v>
      </c>
      <c r="E49" s="2">
        <v>22</v>
      </c>
      <c r="F49" s="34"/>
      <c r="G49" s="34"/>
      <c r="H49" s="35"/>
      <c r="I49" s="35"/>
      <c r="J49" s="35"/>
      <c r="K49" s="35"/>
    </row>
    <row r="50" spans="1:11" x14ac:dyDescent="0.3">
      <c r="A50">
        <v>246598</v>
      </c>
      <c r="B50" t="s">
        <v>2537</v>
      </c>
      <c r="C50" s="2" t="s">
        <v>2530</v>
      </c>
      <c r="D50" s="33" t="s">
        <v>11</v>
      </c>
      <c r="F50" s="34"/>
      <c r="G50" s="34"/>
      <c r="H50" s="35"/>
      <c r="I50" s="35"/>
      <c r="J50" s="35"/>
      <c r="K50" s="35"/>
    </row>
    <row r="51" spans="1:11" x14ac:dyDescent="0.3">
      <c r="A51">
        <v>141491</v>
      </c>
      <c r="B51" t="s">
        <v>915</v>
      </c>
      <c r="C51" s="41" t="s">
        <v>2531</v>
      </c>
      <c r="D51" s="33">
        <v>0.20799999999999999</v>
      </c>
      <c r="E51" s="2">
        <v>14</v>
      </c>
    </row>
    <row r="52" spans="1:11" x14ac:dyDescent="0.3">
      <c r="A52">
        <v>387765</v>
      </c>
      <c r="B52" t="s">
        <v>2769</v>
      </c>
      <c r="C52" s="41" t="s">
        <v>2531</v>
      </c>
      <c r="D52" s="33">
        <v>0.35699999999999998</v>
      </c>
      <c r="E52" s="2">
        <v>18</v>
      </c>
      <c r="F52" s="34"/>
      <c r="G52" s="34"/>
      <c r="H52" s="35"/>
      <c r="I52" s="35"/>
      <c r="J52" s="35"/>
      <c r="K52" s="35"/>
    </row>
    <row r="53" spans="1:11" x14ac:dyDescent="0.3">
      <c r="A53">
        <v>150507</v>
      </c>
      <c r="B53" t="s">
        <v>930</v>
      </c>
      <c r="C53" s="41" t="s">
        <v>2531</v>
      </c>
      <c r="D53" s="33">
        <v>0.216</v>
      </c>
      <c r="E53" s="2">
        <v>24</v>
      </c>
      <c r="F53" s="34"/>
      <c r="G53" s="34"/>
      <c r="H53" s="35"/>
      <c r="I53" s="35"/>
      <c r="J53" s="35"/>
      <c r="K53" s="35"/>
    </row>
    <row r="54" spans="1:11" x14ac:dyDescent="0.3">
      <c r="A54">
        <v>224623</v>
      </c>
      <c r="B54" t="s">
        <v>939</v>
      </c>
      <c r="C54" s="41" t="s">
        <v>2531</v>
      </c>
      <c r="D54" s="33">
        <v>0.66800000000000004</v>
      </c>
      <c r="E54" s="2">
        <v>16</v>
      </c>
      <c r="F54" s="36"/>
      <c r="G54" s="36"/>
      <c r="J54" s="38"/>
    </row>
    <row r="55" spans="1:11" x14ac:dyDescent="0.3">
      <c r="A55">
        <v>153337</v>
      </c>
      <c r="B55" t="s">
        <v>947</v>
      </c>
      <c r="C55" s="41" t="s">
        <v>2530</v>
      </c>
      <c r="D55" s="42" t="s">
        <v>11</v>
      </c>
      <c r="E55" s="2">
        <v>2</v>
      </c>
      <c r="F55" s="36"/>
      <c r="G55" s="36"/>
      <c r="J55" s="38"/>
    </row>
    <row r="56" spans="1:11" x14ac:dyDescent="0.3">
      <c r="A56">
        <v>230110</v>
      </c>
      <c r="B56" t="s">
        <v>951</v>
      </c>
      <c r="C56" s="41" t="s">
        <v>2531</v>
      </c>
      <c r="D56" s="33">
        <v>0.25600000000000001</v>
      </c>
      <c r="E56" s="2">
        <v>28</v>
      </c>
      <c r="F56" s="34"/>
      <c r="G56" s="34"/>
      <c r="H56" s="35"/>
      <c r="I56" s="35"/>
      <c r="J56" s="35"/>
      <c r="K56" s="35"/>
    </row>
    <row r="57" spans="1:11" x14ac:dyDescent="0.3">
      <c r="A57">
        <v>108333</v>
      </c>
      <c r="B57" t="s">
        <v>956</v>
      </c>
      <c r="C57" s="41" t="s">
        <v>2531</v>
      </c>
      <c r="D57" s="33">
        <v>0.39500000000000002</v>
      </c>
      <c r="E57" s="2">
        <v>28</v>
      </c>
      <c r="F57" s="34"/>
      <c r="G57" s="34"/>
      <c r="H57" s="35"/>
      <c r="I57" s="35"/>
      <c r="J57" s="35"/>
      <c r="K57" s="35"/>
    </row>
    <row r="58" spans="1:11" x14ac:dyDescent="0.3">
      <c r="A58">
        <v>113710</v>
      </c>
      <c r="B58" t="s">
        <v>960</v>
      </c>
      <c r="C58" s="41" t="s">
        <v>2531</v>
      </c>
      <c r="D58" s="33">
        <v>0.621</v>
      </c>
      <c r="E58" s="2">
        <v>22</v>
      </c>
      <c r="F58" s="34"/>
      <c r="G58" s="34"/>
      <c r="H58" s="35"/>
      <c r="I58" s="35"/>
      <c r="J58" s="35"/>
      <c r="K58" s="35"/>
    </row>
    <row r="59" spans="1:11" x14ac:dyDescent="0.3">
      <c r="A59">
        <v>275531</v>
      </c>
      <c r="B59" t="s">
        <v>976</v>
      </c>
      <c r="C59" s="41" t="s">
        <v>2531</v>
      </c>
      <c r="D59" s="33">
        <v>0.496</v>
      </c>
      <c r="E59" s="2">
        <v>20</v>
      </c>
      <c r="F59" s="34"/>
      <c r="G59" s="34"/>
      <c r="H59" s="35"/>
      <c r="I59" s="35"/>
      <c r="J59" s="35"/>
      <c r="K59" s="35"/>
    </row>
    <row r="60" spans="1:11" x14ac:dyDescent="0.3">
      <c r="A60">
        <v>180595</v>
      </c>
      <c r="B60" t="s">
        <v>980</v>
      </c>
      <c r="C60" s="41" t="s">
        <v>2531</v>
      </c>
      <c r="D60" s="33">
        <v>0.33800000000000002</v>
      </c>
      <c r="E60" s="2">
        <v>12</v>
      </c>
      <c r="F60" s="34"/>
      <c r="G60" s="34"/>
      <c r="H60" s="35"/>
      <c r="I60" s="35"/>
      <c r="J60" s="35"/>
    </row>
    <row r="61" spans="1:11" x14ac:dyDescent="0.3">
      <c r="A61">
        <v>111045</v>
      </c>
      <c r="B61" t="s">
        <v>994</v>
      </c>
      <c r="C61" s="2" t="s">
        <v>2530</v>
      </c>
      <c r="D61" s="33" t="s">
        <v>11</v>
      </c>
      <c r="F61" s="36"/>
      <c r="G61" s="36"/>
      <c r="H61" s="38"/>
      <c r="I61" s="38"/>
      <c r="J61" s="38"/>
    </row>
    <row r="62" spans="1:11" x14ac:dyDescent="0.3">
      <c r="A62">
        <v>124088</v>
      </c>
      <c r="B62" t="s">
        <v>1016</v>
      </c>
      <c r="C62" s="41" t="s">
        <v>2531</v>
      </c>
      <c r="D62" s="33">
        <v>0.44</v>
      </c>
      <c r="E62" s="2">
        <v>20</v>
      </c>
      <c r="F62" s="34"/>
      <c r="G62" s="34"/>
      <c r="H62" s="35"/>
      <c r="I62" s="35"/>
      <c r="J62" s="35"/>
      <c r="K62" s="35"/>
    </row>
    <row r="63" spans="1:11" x14ac:dyDescent="0.3">
      <c r="A63">
        <v>111047</v>
      </c>
      <c r="B63" t="s">
        <v>1069</v>
      </c>
      <c r="C63" s="41" t="s">
        <v>2531</v>
      </c>
      <c r="D63" s="33">
        <v>0.503</v>
      </c>
      <c r="E63" s="2">
        <v>17</v>
      </c>
      <c r="F63" s="34"/>
      <c r="G63" s="34"/>
      <c r="H63" s="35"/>
      <c r="I63" s="35"/>
      <c r="J63" s="35"/>
      <c r="K63" s="35"/>
    </row>
    <row r="64" spans="1:11" x14ac:dyDescent="0.3">
      <c r="A64">
        <v>388468</v>
      </c>
      <c r="B64" t="s">
        <v>3220</v>
      </c>
      <c r="C64" s="41" t="s">
        <v>2530</v>
      </c>
      <c r="D64" s="42" t="s">
        <v>11</v>
      </c>
      <c r="E64" s="2">
        <v>1</v>
      </c>
      <c r="F64" s="36"/>
      <c r="G64" s="36"/>
      <c r="J64" s="38"/>
    </row>
    <row r="65" spans="1:11" x14ac:dyDescent="0.3">
      <c r="A65">
        <v>386590</v>
      </c>
      <c r="B65" t="s">
        <v>1099</v>
      </c>
      <c r="C65" s="41" t="s">
        <v>2531</v>
      </c>
      <c r="D65" s="33">
        <v>0.36699999999999999</v>
      </c>
      <c r="E65" s="2">
        <v>15</v>
      </c>
      <c r="F65" s="34"/>
      <c r="G65" s="34"/>
      <c r="H65" s="35"/>
      <c r="I65" s="35"/>
      <c r="J65" s="35"/>
    </row>
    <row r="66" spans="1:11" x14ac:dyDescent="0.3">
      <c r="A66">
        <v>223968</v>
      </c>
      <c r="B66" t="s">
        <v>1102</v>
      </c>
      <c r="C66" s="41" t="s">
        <v>2531</v>
      </c>
      <c r="D66" s="33">
        <v>0.41899999999999998</v>
      </c>
      <c r="E66" s="2">
        <v>22</v>
      </c>
      <c r="F66" s="34"/>
      <c r="G66" s="34"/>
      <c r="H66" s="35"/>
      <c r="I66" s="35"/>
      <c r="J66" s="35"/>
      <c r="K66" s="35"/>
    </row>
    <row r="67" spans="1:11" x14ac:dyDescent="0.3">
      <c r="A67">
        <v>237153</v>
      </c>
      <c r="B67" t="s">
        <v>1106</v>
      </c>
      <c r="C67" s="41" t="s">
        <v>2531</v>
      </c>
      <c r="D67" s="33">
        <v>0.24099999999999999</v>
      </c>
      <c r="E67" s="2">
        <v>13</v>
      </c>
      <c r="F67" s="36"/>
      <c r="G67" s="36"/>
      <c r="J67" s="38"/>
    </row>
    <row r="68" spans="1:11" x14ac:dyDescent="0.3">
      <c r="A68">
        <v>183518</v>
      </c>
      <c r="B68" t="s">
        <v>1137</v>
      </c>
      <c r="C68" s="41" t="s">
        <v>2531</v>
      </c>
      <c r="D68" s="33">
        <v>0.218</v>
      </c>
      <c r="E68" s="2">
        <v>21</v>
      </c>
      <c r="F68" s="34"/>
      <c r="G68" s="34"/>
      <c r="H68" s="35"/>
      <c r="I68" s="35"/>
      <c r="J68" s="35"/>
      <c r="K68" s="35"/>
    </row>
    <row r="69" spans="1:11" x14ac:dyDescent="0.3">
      <c r="A69">
        <v>246266</v>
      </c>
      <c r="B69" t="s">
        <v>1149</v>
      </c>
      <c r="C69" s="2" t="s">
        <v>2530</v>
      </c>
      <c r="D69" s="33" t="s">
        <v>11</v>
      </c>
      <c r="F69" s="34"/>
      <c r="G69" s="34"/>
      <c r="H69" s="35"/>
      <c r="I69" s="35"/>
      <c r="J69" s="35"/>
      <c r="K69" s="35"/>
    </row>
    <row r="70" spans="1:11" x14ac:dyDescent="0.3">
      <c r="A70">
        <v>140827</v>
      </c>
      <c r="B70" t="s">
        <v>1153</v>
      </c>
      <c r="C70" s="41" t="s">
        <v>2531</v>
      </c>
      <c r="D70" s="33">
        <v>0.35699999999999998</v>
      </c>
      <c r="E70" s="2">
        <v>20</v>
      </c>
      <c r="F70" s="34"/>
      <c r="G70" s="34"/>
      <c r="H70" s="35"/>
      <c r="I70" s="35"/>
      <c r="J70" s="35"/>
      <c r="K70" s="35"/>
    </row>
    <row r="71" spans="1:11" x14ac:dyDescent="0.3">
      <c r="A71">
        <v>134884</v>
      </c>
      <c r="B71" t="s">
        <v>1168</v>
      </c>
      <c r="C71" s="41" t="s">
        <v>2531</v>
      </c>
      <c r="D71" s="33">
        <v>0.42</v>
      </c>
      <c r="E71" s="2">
        <v>7</v>
      </c>
      <c r="F71" s="34"/>
      <c r="G71" s="34"/>
      <c r="H71" s="35"/>
      <c r="I71" s="35"/>
      <c r="J71" s="35"/>
    </row>
    <row r="72" spans="1:11" x14ac:dyDescent="0.3">
      <c r="A72">
        <v>205479</v>
      </c>
      <c r="B72" t="s">
        <v>1185</v>
      </c>
      <c r="C72" s="41" t="s">
        <v>2531</v>
      </c>
      <c r="D72" s="33">
        <v>0.39100000000000001</v>
      </c>
      <c r="E72" s="2">
        <v>4</v>
      </c>
      <c r="F72" s="34"/>
      <c r="G72" s="34"/>
      <c r="H72" s="35"/>
      <c r="I72" s="35"/>
      <c r="J72" s="35"/>
    </row>
    <row r="73" spans="1:11" x14ac:dyDescent="0.3">
      <c r="A73">
        <v>167181</v>
      </c>
      <c r="B73" t="s">
        <v>1192</v>
      </c>
      <c r="C73" s="41" t="s">
        <v>2531</v>
      </c>
      <c r="D73" s="33">
        <v>0.68200000000000005</v>
      </c>
      <c r="E73" s="2">
        <v>22</v>
      </c>
      <c r="F73" s="34"/>
      <c r="G73" s="34"/>
      <c r="H73" s="35"/>
      <c r="I73" s="35"/>
      <c r="J73" s="35"/>
      <c r="K73" s="35"/>
    </row>
    <row r="74" spans="1:11" x14ac:dyDescent="0.3">
      <c r="A74">
        <v>218029</v>
      </c>
      <c r="B74" t="s">
        <v>1207</v>
      </c>
      <c r="C74" s="2" t="s">
        <v>2530</v>
      </c>
      <c r="D74" s="33" t="s">
        <v>11</v>
      </c>
      <c r="F74" s="36"/>
      <c r="G74" s="36"/>
      <c r="H74" s="38"/>
      <c r="I74" s="38"/>
      <c r="J74" s="38"/>
    </row>
    <row r="75" spans="1:11" x14ac:dyDescent="0.3">
      <c r="A75">
        <v>169740</v>
      </c>
      <c r="B75" t="s">
        <v>1242</v>
      </c>
      <c r="C75" s="41" t="s">
        <v>2531</v>
      </c>
      <c r="D75" s="33">
        <v>0.55000000000000004</v>
      </c>
      <c r="E75" s="2">
        <v>24</v>
      </c>
      <c r="F75" s="34"/>
      <c r="G75" s="34"/>
      <c r="H75" s="35"/>
      <c r="I75" s="35"/>
      <c r="J75" s="35"/>
      <c r="K75" s="35"/>
    </row>
    <row r="76" spans="1:11" x14ac:dyDescent="0.3">
      <c r="A76">
        <v>148042</v>
      </c>
      <c r="B76" t="s">
        <v>1252</v>
      </c>
      <c r="C76" s="41" t="s">
        <v>2531</v>
      </c>
      <c r="D76" s="33">
        <v>0.371</v>
      </c>
      <c r="E76" s="2">
        <v>39</v>
      </c>
      <c r="F76" s="34"/>
      <c r="G76" s="34"/>
      <c r="H76" s="35"/>
      <c r="I76" s="35"/>
      <c r="J76" s="35"/>
      <c r="K76" s="35"/>
    </row>
    <row r="77" spans="1:11" x14ac:dyDescent="0.3">
      <c r="A77">
        <v>181970</v>
      </c>
      <c r="B77" t="s">
        <v>2540</v>
      </c>
      <c r="C77" s="41" t="s">
        <v>2530</v>
      </c>
      <c r="D77" s="42" t="s">
        <v>11</v>
      </c>
      <c r="E77" s="2">
        <v>1</v>
      </c>
      <c r="F77" s="34"/>
      <c r="G77" s="34"/>
      <c r="H77" s="35"/>
      <c r="I77" s="35"/>
      <c r="J77" s="35"/>
    </row>
    <row r="78" spans="1:11" x14ac:dyDescent="0.3">
      <c r="A78">
        <v>386713</v>
      </c>
      <c r="B78" t="s">
        <v>1272</v>
      </c>
      <c r="C78" s="41" t="s">
        <v>2531</v>
      </c>
      <c r="D78" s="33">
        <v>0.40200000000000002</v>
      </c>
      <c r="E78" s="2">
        <v>20</v>
      </c>
      <c r="F78" s="34"/>
      <c r="G78" s="34"/>
      <c r="H78" s="35"/>
      <c r="I78" s="35"/>
      <c r="J78" s="35"/>
      <c r="K78" s="35"/>
    </row>
    <row r="79" spans="1:11" x14ac:dyDescent="0.3">
      <c r="A79">
        <v>143030</v>
      </c>
      <c r="B79" t="s">
        <v>1301</v>
      </c>
      <c r="C79" s="2" t="s">
        <v>2530</v>
      </c>
      <c r="D79" s="33" t="s">
        <v>11</v>
      </c>
      <c r="F79" s="34"/>
      <c r="G79" s="34"/>
      <c r="H79" s="35"/>
      <c r="I79" s="35"/>
      <c r="J79" s="35"/>
      <c r="K79" s="35"/>
    </row>
    <row r="80" spans="1:11" x14ac:dyDescent="0.3">
      <c r="A80">
        <v>212028</v>
      </c>
      <c r="B80" t="s">
        <v>1307</v>
      </c>
      <c r="C80" s="41" t="s">
        <v>2531</v>
      </c>
      <c r="D80" s="33">
        <v>0.52500000000000002</v>
      </c>
      <c r="E80" s="2">
        <v>8</v>
      </c>
      <c r="F80" s="34"/>
      <c r="G80" s="34"/>
      <c r="H80" s="35"/>
      <c r="I80" s="35"/>
      <c r="J80" s="35"/>
    </row>
    <row r="81" spans="1:11" x14ac:dyDescent="0.3">
      <c r="A81">
        <v>276833</v>
      </c>
      <c r="B81" t="s">
        <v>3744</v>
      </c>
      <c r="C81" s="2" t="s">
        <v>2530</v>
      </c>
      <c r="D81" s="33">
        <v>0.28000000000000003</v>
      </c>
      <c r="F81" s="36"/>
      <c r="G81" s="36"/>
      <c r="H81" s="38"/>
      <c r="I81" s="38"/>
      <c r="J81" s="38"/>
    </row>
    <row r="82" spans="1:11" x14ac:dyDescent="0.3">
      <c r="A82">
        <v>111352</v>
      </c>
      <c r="B82" t="s">
        <v>1361</v>
      </c>
      <c r="C82" s="2" t="s">
        <v>2530</v>
      </c>
      <c r="D82" s="33" t="s">
        <v>11</v>
      </c>
      <c r="F82" s="36"/>
      <c r="G82" s="36"/>
      <c r="H82" s="38"/>
      <c r="I82" s="38"/>
      <c r="J82" s="38"/>
    </row>
    <row r="83" spans="1:11" x14ac:dyDescent="0.3">
      <c r="A83">
        <v>108386</v>
      </c>
      <c r="B83" t="s">
        <v>1382</v>
      </c>
      <c r="C83" s="41" t="s">
        <v>2531</v>
      </c>
      <c r="D83" s="33">
        <v>0.53600000000000003</v>
      </c>
      <c r="E83" s="2">
        <v>20</v>
      </c>
      <c r="F83" s="34"/>
      <c r="G83" s="34"/>
      <c r="H83" s="35"/>
      <c r="I83" s="35"/>
      <c r="J83" s="35"/>
      <c r="K83" s="35"/>
    </row>
    <row r="84" spans="1:11" x14ac:dyDescent="0.3">
      <c r="A84">
        <v>229892</v>
      </c>
      <c r="B84" t="s">
        <v>1384</v>
      </c>
      <c r="C84" s="41" t="s">
        <v>2530</v>
      </c>
      <c r="D84" s="42" t="s">
        <v>11</v>
      </c>
      <c r="E84" s="2">
        <v>3</v>
      </c>
      <c r="F84" s="36"/>
      <c r="G84" s="36"/>
      <c r="J84" s="38"/>
    </row>
    <row r="85" spans="1:11" x14ac:dyDescent="0.3">
      <c r="A85">
        <v>155269</v>
      </c>
      <c r="B85" t="s">
        <v>1416</v>
      </c>
      <c r="C85" s="41" t="s">
        <v>2531</v>
      </c>
      <c r="D85" s="33">
        <v>0.29899999999999999</v>
      </c>
      <c r="E85" s="2">
        <v>26</v>
      </c>
      <c r="F85" s="34"/>
      <c r="G85" s="34"/>
      <c r="H85" s="35"/>
      <c r="I85" s="35"/>
      <c r="J85" s="35"/>
      <c r="K85" s="35"/>
    </row>
    <row r="86" spans="1:11" x14ac:dyDescent="0.3">
      <c r="A86">
        <v>384509</v>
      </c>
      <c r="B86" t="s">
        <v>1426</v>
      </c>
      <c r="C86" s="41" t="s">
        <v>2531</v>
      </c>
      <c r="D86" s="33">
        <v>0.38300000000000001</v>
      </c>
      <c r="E86" s="2">
        <v>7</v>
      </c>
      <c r="F86" s="36"/>
      <c r="G86" s="36"/>
      <c r="J86" s="38"/>
    </row>
    <row r="87" spans="1:11" x14ac:dyDescent="0.3">
      <c r="A87">
        <v>178595</v>
      </c>
      <c r="B87" t="s">
        <v>1429</v>
      </c>
      <c r="C87" s="41" t="s">
        <v>2531</v>
      </c>
      <c r="D87" s="33">
        <v>0.41699999999999998</v>
      </c>
      <c r="E87" s="2">
        <v>23</v>
      </c>
      <c r="F87" s="34"/>
      <c r="G87" s="34"/>
      <c r="H87" s="35"/>
      <c r="I87" s="35"/>
      <c r="J87" s="35"/>
      <c r="K87" s="35"/>
    </row>
    <row r="88" spans="1:11" x14ac:dyDescent="0.3">
      <c r="A88">
        <v>161732</v>
      </c>
      <c r="B88" t="s">
        <v>1435</v>
      </c>
      <c r="C88" s="41" t="s">
        <v>2530</v>
      </c>
      <c r="D88" s="42" t="s">
        <v>11</v>
      </c>
      <c r="E88" s="2">
        <v>1</v>
      </c>
      <c r="F88" s="34"/>
      <c r="G88" s="34"/>
      <c r="H88" s="35"/>
      <c r="I88" s="35"/>
      <c r="J88" s="35"/>
    </row>
    <row r="89" spans="1:11" x14ac:dyDescent="0.3">
      <c r="A89">
        <v>161634</v>
      </c>
      <c r="B89" t="s">
        <v>1462</v>
      </c>
      <c r="C89" s="41" t="s">
        <v>2531</v>
      </c>
      <c r="D89" s="33">
        <v>0.315</v>
      </c>
      <c r="E89" s="2">
        <v>31</v>
      </c>
      <c r="F89" s="34"/>
      <c r="G89" s="34"/>
      <c r="H89" s="35"/>
      <c r="I89" s="35"/>
      <c r="J89" s="35"/>
      <c r="K89" s="35"/>
    </row>
    <row r="90" spans="1:11" x14ac:dyDescent="0.3">
      <c r="A90">
        <v>181457</v>
      </c>
      <c r="B90" t="s">
        <v>1467</v>
      </c>
      <c r="C90" s="41" t="s">
        <v>2531</v>
      </c>
      <c r="D90" s="33">
        <v>0.35899999999999999</v>
      </c>
      <c r="E90" s="2">
        <v>16</v>
      </c>
      <c r="F90" s="34"/>
      <c r="G90" s="34"/>
      <c r="H90" s="35"/>
      <c r="I90" s="35"/>
      <c r="J90" s="35"/>
      <c r="K90" s="35"/>
    </row>
    <row r="91" spans="1:11" x14ac:dyDescent="0.3">
      <c r="A91">
        <v>161645</v>
      </c>
      <c r="B91" t="s">
        <v>1471</v>
      </c>
      <c r="C91" s="41" t="s">
        <v>2531</v>
      </c>
      <c r="D91" s="33">
        <v>0.39900000000000002</v>
      </c>
      <c r="E91" s="2">
        <v>25</v>
      </c>
      <c r="F91" s="34"/>
      <c r="G91" s="34"/>
      <c r="H91" s="35"/>
      <c r="I91" s="35"/>
      <c r="J91" s="35"/>
      <c r="K91" s="35"/>
    </row>
    <row r="92" spans="1:11" x14ac:dyDescent="0.3">
      <c r="A92">
        <v>202861</v>
      </c>
      <c r="B92" t="s">
        <v>1498</v>
      </c>
      <c r="C92" s="41" t="s">
        <v>2531</v>
      </c>
      <c r="D92" s="33">
        <v>0.76300000000000001</v>
      </c>
      <c r="E92" s="2">
        <v>23</v>
      </c>
      <c r="F92" s="34"/>
      <c r="G92" s="34"/>
      <c r="H92" s="35"/>
      <c r="I92"/>
      <c r="J92" s="35"/>
      <c r="K92" s="35"/>
    </row>
    <row r="93" spans="1:11" x14ac:dyDescent="0.3">
      <c r="A93">
        <v>222105</v>
      </c>
      <c r="B93" t="s">
        <v>1512</v>
      </c>
      <c r="C93" s="41" t="s">
        <v>2531</v>
      </c>
      <c r="D93" s="33">
        <v>0.246</v>
      </c>
      <c r="E93" s="2">
        <v>20</v>
      </c>
      <c r="F93" s="34"/>
      <c r="G93" s="34"/>
      <c r="H93" s="35"/>
      <c r="I93" s="35"/>
      <c r="J93" s="35"/>
      <c r="K93" s="35"/>
    </row>
    <row r="94" spans="1:11" x14ac:dyDescent="0.3">
      <c r="A94">
        <v>246434</v>
      </c>
      <c r="B94" t="s">
        <v>1515</v>
      </c>
      <c r="C94" s="41" t="s">
        <v>2531</v>
      </c>
      <c r="D94" s="33">
        <v>0.46500000000000002</v>
      </c>
      <c r="E94" s="2">
        <v>25</v>
      </c>
      <c r="F94" s="34"/>
      <c r="G94" s="34"/>
      <c r="H94" s="35"/>
      <c r="I94" s="35"/>
      <c r="J94" s="35"/>
      <c r="K94" s="35"/>
    </row>
    <row r="95" spans="1:11" x14ac:dyDescent="0.3">
      <c r="A95">
        <v>108287</v>
      </c>
      <c r="B95" t="s">
        <v>1534</v>
      </c>
      <c r="C95" s="41" t="s">
        <v>2530</v>
      </c>
      <c r="D95" s="42" t="s">
        <v>11</v>
      </c>
      <c r="E95" s="2">
        <v>2</v>
      </c>
      <c r="F95" s="36"/>
      <c r="G95" s="36"/>
      <c r="J95" s="38"/>
    </row>
    <row r="96" spans="1:11" x14ac:dyDescent="0.3">
      <c r="A96">
        <v>224259</v>
      </c>
      <c r="B96" t="s">
        <v>1545</v>
      </c>
      <c r="C96" s="41" t="s">
        <v>2531</v>
      </c>
      <c r="D96" s="33">
        <v>0.47099999999999997</v>
      </c>
      <c r="E96" s="2">
        <v>4</v>
      </c>
      <c r="F96" s="34"/>
      <c r="G96" s="34"/>
      <c r="H96" s="35"/>
      <c r="I96" s="35"/>
      <c r="J96" s="35"/>
    </row>
    <row r="97" spans="1:11" x14ac:dyDescent="0.3">
      <c r="A97">
        <v>110674</v>
      </c>
      <c r="B97" t="s">
        <v>1551</v>
      </c>
      <c r="C97" s="41" t="s">
        <v>2531</v>
      </c>
      <c r="D97" s="33">
        <v>0.45600000000000002</v>
      </c>
      <c r="E97" s="2">
        <v>26</v>
      </c>
      <c r="F97" s="34"/>
      <c r="G97" s="34"/>
      <c r="H97" s="35"/>
      <c r="I97" s="35"/>
      <c r="J97" s="35"/>
      <c r="K97" s="35"/>
    </row>
    <row r="98" spans="1:11" x14ac:dyDescent="0.3">
      <c r="A98">
        <v>178510</v>
      </c>
      <c r="B98" t="s">
        <v>1570</v>
      </c>
      <c r="C98" s="41" t="s">
        <v>2531</v>
      </c>
      <c r="D98" s="33">
        <v>0.57999999999999996</v>
      </c>
      <c r="E98" s="2">
        <v>24</v>
      </c>
      <c r="F98" s="34"/>
      <c r="G98" s="34"/>
      <c r="H98" s="35"/>
      <c r="I98" s="35"/>
      <c r="J98" s="35"/>
      <c r="K98" s="35"/>
    </row>
    <row r="99" spans="1:11" x14ac:dyDescent="0.3">
      <c r="A99">
        <v>388249</v>
      </c>
      <c r="B99" t="s">
        <v>2946</v>
      </c>
      <c r="C99" s="41" t="s">
        <v>2530</v>
      </c>
      <c r="D99" s="42" t="s">
        <v>11</v>
      </c>
      <c r="E99" s="2">
        <v>1</v>
      </c>
      <c r="F99" s="36"/>
      <c r="G99" s="36"/>
      <c r="J99" s="38"/>
    </row>
    <row r="100" spans="1:11" x14ac:dyDescent="0.3">
      <c r="A100">
        <v>385958</v>
      </c>
      <c r="B100" t="s">
        <v>1624</v>
      </c>
      <c r="C100" s="41" t="s">
        <v>2531</v>
      </c>
      <c r="D100" s="33">
        <v>0.32600000000000001</v>
      </c>
      <c r="E100" s="2">
        <v>11</v>
      </c>
      <c r="F100" s="36"/>
      <c r="G100" s="36"/>
      <c r="J100" s="38"/>
    </row>
    <row r="101" spans="1:11" x14ac:dyDescent="0.3">
      <c r="A101">
        <v>165727</v>
      </c>
      <c r="B101" t="s">
        <v>1629</v>
      </c>
      <c r="C101" s="41" t="s">
        <v>2531</v>
      </c>
      <c r="D101" s="33">
        <v>0.26</v>
      </c>
      <c r="E101" s="2">
        <v>17</v>
      </c>
      <c r="F101" s="34"/>
      <c r="G101" s="34"/>
      <c r="H101" s="35"/>
      <c r="I101" s="35"/>
      <c r="J101" s="35"/>
      <c r="K101" s="35"/>
    </row>
    <row r="102" spans="1:11" x14ac:dyDescent="0.3">
      <c r="A102">
        <v>108090</v>
      </c>
      <c r="B102" t="s">
        <v>1640</v>
      </c>
      <c r="C102" s="41" t="s">
        <v>2530</v>
      </c>
      <c r="D102" s="42" t="s">
        <v>11</v>
      </c>
      <c r="E102" s="2">
        <v>3</v>
      </c>
      <c r="F102" s="34"/>
      <c r="G102" s="34"/>
      <c r="H102" s="35"/>
      <c r="I102" s="35"/>
      <c r="J102" s="35"/>
    </row>
    <row r="103" spans="1:11" x14ac:dyDescent="0.3">
      <c r="A103">
        <v>150035</v>
      </c>
      <c r="B103" t="s">
        <v>1650</v>
      </c>
      <c r="C103" s="41" t="s">
        <v>2531</v>
      </c>
      <c r="D103" s="33">
        <v>0.29099999999999998</v>
      </c>
      <c r="E103" s="2">
        <v>25</v>
      </c>
      <c r="F103" s="34"/>
      <c r="G103" s="34"/>
      <c r="H103" s="35"/>
      <c r="I103" s="35"/>
      <c r="J103" s="35"/>
      <c r="K103" s="35"/>
    </row>
    <row r="104" spans="1:11" x14ac:dyDescent="0.3">
      <c r="A104">
        <v>146824</v>
      </c>
      <c r="B104" t="s">
        <v>1661</v>
      </c>
      <c r="C104" s="41" t="s">
        <v>2531</v>
      </c>
      <c r="D104" s="33">
        <v>0.26900000000000002</v>
      </c>
      <c r="E104" s="2">
        <v>23</v>
      </c>
      <c r="F104" s="34"/>
      <c r="G104" s="34"/>
      <c r="H104" s="35"/>
      <c r="I104" s="35"/>
      <c r="J104" s="35"/>
      <c r="K104" s="35"/>
    </row>
    <row r="105" spans="1:11" x14ac:dyDescent="0.3">
      <c r="A105">
        <v>124807</v>
      </c>
      <c r="B105" t="s">
        <v>1664</v>
      </c>
      <c r="C105" s="41" t="s">
        <v>2531</v>
      </c>
      <c r="D105" s="33">
        <v>0.45400000000000001</v>
      </c>
      <c r="E105" s="2">
        <v>30</v>
      </c>
      <c r="F105" s="34"/>
      <c r="G105" s="34"/>
      <c r="H105" s="35"/>
      <c r="I105" s="35"/>
      <c r="J105" s="35"/>
      <c r="K105" s="35"/>
    </row>
    <row r="106" spans="1:11" x14ac:dyDescent="0.3">
      <c r="A106">
        <v>114305</v>
      </c>
      <c r="B106" t="s">
        <v>1668</v>
      </c>
      <c r="C106" s="41" t="s">
        <v>2531</v>
      </c>
      <c r="D106" s="33">
        <v>0.51200000000000001</v>
      </c>
      <c r="E106" s="2">
        <v>27</v>
      </c>
      <c r="F106" s="34"/>
      <c r="G106" s="34"/>
      <c r="H106" s="35"/>
      <c r="I106" s="35"/>
      <c r="J106" s="35"/>
      <c r="K106" s="35"/>
    </row>
    <row r="107" spans="1:11" x14ac:dyDescent="0.3">
      <c r="A107">
        <v>171062</v>
      </c>
      <c r="B107" t="s">
        <v>1674</v>
      </c>
      <c r="C107" s="41" t="s">
        <v>2531</v>
      </c>
      <c r="D107" s="33">
        <v>0.58399999999999996</v>
      </c>
      <c r="E107" s="2">
        <v>25</v>
      </c>
      <c r="F107" s="34"/>
      <c r="G107" s="34"/>
      <c r="H107" s="35"/>
      <c r="I107" s="35"/>
      <c r="J107" s="35"/>
      <c r="K107" s="35"/>
    </row>
    <row r="108" spans="1:11" x14ac:dyDescent="0.3">
      <c r="A108">
        <v>112987</v>
      </c>
      <c r="B108" t="s">
        <v>1678</v>
      </c>
      <c r="C108" s="41" t="s">
        <v>2531</v>
      </c>
      <c r="D108" s="33">
        <v>1.1919999999999999</v>
      </c>
      <c r="E108" s="2">
        <v>19</v>
      </c>
      <c r="F108" s="34"/>
      <c r="G108" s="34"/>
      <c r="H108" s="35"/>
      <c r="I108" s="35"/>
      <c r="J108" s="35"/>
      <c r="K108" s="35"/>
    </row>
    <row r="109" spans="1:11" x14ac:dyDescent="0.3">
      <c r="A109">
        <v>154406</v>
      </c>
      <c r="B109" t="s">
        <v>1699</v>
      </c>
      <c r="C109" s="41" t="s">
        <v>2531</v>
      </c>
      <c r="D109" s="33">
        <v>0.50600000000000001</v>
      </c>
      <c r="E109" s="2">
        <v>26</v>
      </c>
      <c r="F109" s="34"/>
      <c r="G109" s="34"/>
      <c r="H109" s="35"/>
      <c r="I109" s="35"/>
      <c r="J109" s="35"/>
      <c r="K109" s="35"/>
    </row>
    <row r="110" spans="1:11" x14ac:dyDescent="0.3">
      <c r="A110">
        <v>225074</v>
      </c>
      <c r="B110" t="s">
        <v>1725</v>
      </c>
      <c r="C110" s="2" t="s">
        <v>2530</v>
      </c>
      <c r="D110" s="33" t="s">
        <v>11</v>
      </c>
      <c r="F110" s="34"/>
      <c r="G110" s="34"/>
      <c r="H110" s="35"/>
      <c r="I110" s="35"/>
      <c r="J110" s="35"/>
      <c r="K110" s="35"/>
    </row>
    <row r="111" spans="1:11" x14ac:dyDescent="0.3">
      <c r="A111">
        <v>142886</v>
      </c>
      <c r="B111" t="s">
        <v>1729</v>
      </c>
      <c r="C111" s="41" t="s">
        <v>2531</v>
      </c>
      <c r="D111" s="33">
        <v>0.39400000000000002</v>
      </c>
      <c r="E111" s="2">
        <v>19</v>
      </c>
      <c r="F111" s="34"/>
      <c r="G111" s="34"/>
      <c r="H111" s="35"/>
      <c r="I111" s="35"/>
      <c r="J111" s="35"/>
      <c r="K111" s="35"/>
    </row>
    <row r="112" spans="1:11" x14ac:dyDescent="0.3">
      <c r="A112">
        <v>108604</v>
      </c>
      <c r="B112" t="s">
        <v>1733</v>
      </c>
      <c r="C112" s="41" t="s">
        <v>2531</v>
      </c>
      <c r="D112" s="33">
        <v>0.53100000000000003</v>
      </c>
      <c r="E112" s="2">
        <v>24</v>
      </c>
      <c r="F112" s="34"/>
      <c r="G112" s="34"/>
      <c r="H112" s="35"/>
      <c r="I112" s="35"/>
      <c r="J112" s="35"/>
      <c r="K112" s="35"/>
    </row>
    <row r="113" spans="1:11" x14ac:dyDescent="0.3">
      <c r="A113">
        <v>161844</v>
      </c>
      <c r="B113" t="s">
        <v>1746</v>
      </c>
      <c r="C113" s="41" t="s">
        <v>2530</v>
      </c>
      <c r="D113" s="42" t="s">
        <v>11</v>
      </c>
      <c r="E113" s="2">
        <v>1</v>
      </c>
      <c r="F113" s="34"/>
      <c r="G113" s="34"/>
      <c r="H113" s="35"/>
      <c r="I113" s="35"/>
      <c r="J113" s="35"/>
    </row>
    <row r="114" spans="1:11" x14ac:dyDescent="0.3">
      <c r="A114">
        <v>219912</v>
      </c>
      <c r="B114" t="s">
        <v>2536</v>
      </c>
      <c r="C114" s="2" t="s">
        <v>2530</v>
      </c>
      <c r="D114" s="33" t="s">
        <v>11</v>
      </c>
      <c r="F114" s="36"/>
      <c r="G114" s="36"/>
      <c r="H114" s="38"/>
      <c r="I114" s="38"/>
      <c r="J114" s="38"/>
    </row>
    <row r="115" spans="1:11" x14ac:dyDescent="0.3">
      <c r="A115">
        <v>112974</v>
      </c>
      <c r="B115" t="s">
        <v>1815</v>
      </c>
      <c r="C115" s="41" t="s">
        <v>2531</v>
      </c>
      <c r="D115" s="33">
        <v>0.36099999999999999</v>
      </c>
      <c r="E115" s="2">
        <v>27</v>
      </c>
      <c r="F115" s="34"/>
      <c r="G115" s="34"/>
      <c r="H115" s="35"/>
      <c r="I115" s="35"/>
      <c r="J115" s="35"/>
      <c r="K115" s="35"/>
    </row>
    <row r="116" spans="1:11" x14ac:dyDescent="0.3">
      <c r="A116">
        <v>148071</v>
      </c>
      <c r="B116" t="s">
        <v>1839</v>
      </c>
      <c r="C116" s="41" t="s">
        <v>2531</v>
      </c>
      <c r="D116" s="33">
        <v>0.63600000000000001</v>
      </c>
      <c r="E116" s="2">
        <v>25</v>
      </c>
      <c r="F116" s="34"/>
      <c r="G116" s="34"/>
      <c r="H116" s="35"/>
      <c r="I116" s="35"/>
      <c r="J116" s="35"/>
      <c r="K116" s="35"/>
    </row>
    <row r="117" spans="1:11" x14ac:dyDescent="0.3">
      <c r="A117">
        <v>264112</v>
      </c>
      <c r="B117" t="s">
        <v>1844</v>
      </c>
      <c r="C117" s="41" t="s">
        <v>2530</v>
      </c>
      <c r="D117" s="42" t="s">
        <v>11</v>
      </c>
      <c r="E117" s="2">
        <v>1</v>
      </c>
      <c r="F117" s="34"/>
      <c r="G117" s="34"/>
      <c r="H117" s="35"/>
      <c r="I117" s="35"/>
      <c r="J117" s="35"/>
    </row>
    <row r="118" spans="1:11" x14ac:dyDescent="0.3">
      <c r="A118">
        <v>271346</v>
      </c>
      <c r="B118" t="s">
        <v>1878</v>
      </c>
      <c r="C118" s="41" t="s">
        <v>2531</v>
      </c>
      <c r="D118" s="33">
        <v>0.94399999999999995</v>
      </c>
      <c r="E118" s="2">
        <v>10</v>
      </c>
      <c r="F118" s="34"/>
      <c r="G118" s="34"/>
      <c r="H118" s="35"/>
      <c r="I118" s="35"/>
      <c r="J118" s="35"/>
    </row>
    <row r="119" spans="1:11" x14ac:dyDescent="0.3">
      <c r="A119">
        <v>218883</v>
      </c>
      <c r="B119" t="s">
        <v>1899</v>
      </c>
      <c r="C119" s="41" t="s">
        <v>2531</v>
      </c>
      <c r="D119" s="33">
        <v>0.376</v>
      </c>
      <c r="E119" s="2">
        <v>23</v>
      </c>
      <c r="F119" s="34"/>
      <c r="G119" s="34"/>
      <c r="H119" s="35"/>
      <c r="I119" s="35"/>
      <c r="J119" s="35"/>
      <c r="K119" s="35"/>
    </row>
    <row r="120" spans="1:11" x14ac:dyDescent="0.3">
      <c r="A120">
        <v>164814</v>
      </c>
      <c r="B120" t="s">
        <v>1901</v>
      </c>
      <c r="C120" s="41" t="s">
        <v>2530</v>
      </c>
      <c r="D120" s="42" t="s">
        <v>11</v>
      </c>
      <c r="E120" s="2">
        <v>3</v>
      </c>
      <c r="F120" s="34"/>
      <c r="G120" s="34"/>
      <c r="H120" s="35"/>
      <c r="I120" s="35"/>
      <c r="J120" s="35"/>
    </row>
    <row r="121" spans="1:11" x14ac:dyDescent="0.3">
      <c r="A121">
        <v>183520</v>
      </c>
      <c r="B121" t="s">
        <v>3041</v>
      </c>
      <c r="C121" s="41" t="s">
        <v>2531</v>
      </c>
      <c r="D121" s="33">
        <v>0.35299999999999998</v>
      </c>
      <c r="E121" s="2">
        <v>25</v>
      </c>
      <c r="F121" s="34"/>
      <c r="G121" s="34"/>
      <c r="H121" s="35"/>
      <c r="I121" s="35"/>
      <c r="J121" s="35"/>
      <c r="K121" s="35"/>
    </row>
    <row r="122" spans="1:11" x14ac:dyDescent="0.3">
      <c r="A122">
        <v>144260</v>
      </c>
      <c r="B122" t="s">
        <v>3046</v>
      </c>
      <c r="C122" s="41" t="s">
        <v>2531</v>
      </c>
      <c r="D122" s="33">
        <v>0.41899999999999998</v>
      </c>
      <c r="E122" s="2">
        <v>26</v>
      </c>
      <c r="F122" s="34"/>
      <c r="G122" s="34"/>
      <c r="H122" s="35"/>
      <c r="I122" s="40"/>
      <c r="J122" s="35"/>
      <c r="K122" s="35"/>
    </row>
    <row r="123" spans="1:11" x14ac:dyDescent="0.3">
      <c r="A123">
        <v>128435</v>
      </c>
      <c r="B123" t="s">
        <v>1913</v>
      </c>
      <c r="C123" s="41" t="s">
        <v>2531</v>
      </c>
      <c r="D123" s="33">
        <v>0.312</v>
      </c>
      <c r="E123" s="2">
        <v>21</v>
      </c>
      <c r="F123" s="34"/>
      <c r="G123" s="34"/>
      <c r="H123" s="35"/>
      <c r="I123" s="35"/>
      <c r="J123" s="35"/>
      <c r="K123" s="35"/>
    </row>
    <row r="124" spans="1:11" x14ac:dyDescent="0.3">
      <c r="A124">
        <v>160771</v>
      </c>
      <c r="B124" t="s">
        <v>1917</v>
      </c>
      <c r="C124" s="41" t="s">
        <v>2531</v>
      </c>
      <c r="D124" s="33">
        <v>0.39100000000000001</v>
      </c>
      <c r="E124" s="2">
        <v>22</v>
      </c>
      <c r="F124" s="34"/>
      <c r="G124" s="34"/>
      <c r="H124" s="35"/>
      <c r="I124" s="35"/>
      <c r="J124" s="35"/>
      <c r="K124" s="35"/>
    </row>
    <row r="125" spans="1:11" x14ac:dyDescent="0.3">
      <c r="A125">
        <v>167657</v>
      </c>
      <c r="B125" t="s">
        <v>1957</v>
      </c>
      <c r="C125" s="41" t="s">
        <v>2530</v>
      </c>
      <c r="D125" s="42" t="s">
        <v>11</v>
      </c>
      <c r="E125" s="2">
        <v>1</v>
      </c>
      <c r="F125" s="36"/>
      <c r="G125" s="36"/>
      <c r="J125" s="38"/>
    </row>
    <row r="126" spans="1:11" x14ac:dyDescent="0.3">
      <c r="A126">
        <v>101049</v>
      </c>
      <c r="B126" t="s">
        <v>1981</v>
      </c>
      <c r="C126" s="2" t="s">
        <v>2530</v>
      </c>
      <c r="D126" s="33" t="s">
        <v>11</v>
      </c>
      <c r="F126" s="36"/>
      <c r="G126" s="36"/>
      <c r="H126" s="38"/>
      <c r="I126" s="38"/>
      <c r="J126" s="38"/>
    </row>
    <row r="127" spans="1:11" x14ac:dyDescent="0.3">
      <c r="A127">
        <v>383937</v>
      </c>
      <c r="B127" t="s">
        <v>1985</v>
      </c>
      <c r="C127" s="41" t="s">
        <v>2531</v>
      </c>
      <c r="D127" s="33">
        <v>0.36599999999999999</v>
      </c>
      <c r="E127" s="2">
        <v>15</v>
      </c>
      <c r="F127" s="34"/>
      <c r="G127" s="34"/>
      <c r="H127" s="35"/>
      <c r="I127" s="35"/>
      <c r="J127" s="35"/>
    </row>
    <row r="128" spans="1:11" x14ac:dyDescent="0.3">
      <c r="A128">
        <v>263966</v>
      </c>
      <c r="B128" t="s">
        <v>1993</v>
      </c>
      <c r="C128" s="41" t="s">
        <v>2531</v>
      </c>
      <c r="D128" s="33">
        <v>0.434</v>
      </c>
      <c r="E128" s="2">
        <v>26</v>
      </c>
      <c r="F128" s="34"/>
      <c r="G128" s="34"/>
      <c r="H128" s="35"/>
      <c r="I128" s="35"/>
      <c r="J128" s="35"/>
      <c r="K128" s="35"/>
    </row>
    <row r="129" spans="1:11" x14ac:dyDescent="0.3">
      <c r="A129">
        <v>104613</v>
      </c>
      <c r="B129" t="s">
        <v>2024</v>
      </c>
      <c r="C129" s="2" t="s">
        <v>2530</v>
      </c>
      <c r="D129" s="33" t="s">
        <v>11</v>
      </c>
      <c r="F129" s="34"/>
      <c r="G129" s="34"/>
      <c r="H129" s="35"/>
      <c r="I129" s="35"/>
      <c r="J129" s="35"/>
      <c r="K129" s="35"/>
    </row>
    <row r="130" spans="1:11" x14ac:dyDescent="0.3">
      <c r="A130">
        <v>384421</v>
      </c>
      <c r="B130" t="s">
        <v>2029</v>
      </c>
      <c r="C130" s="41" t="s">
        <v>2531</v>
      </c>
      <c r="D130" s="33">
        <v>0.39700000000000002</v>
      </c>
      <c r="E130" s="2">
        <v>23</v>
      </c>
      <c r="F130" s="34"/>
      <c r="G130" s="34"/>
      <c r="H130" s="35"/>
      <c r="I130" s="35"/>
      <c r="J130" s="35"/>
      <c r="K130" s="35"/>
    </row>
    <row r="131" spans="1:11" x14ac:dyDescent="0.3">
      <c r="A131">
        <v>144472</v>
      </c>
      <c r="B131" t="s">
        <v>2049</v>
      </c>
      <c r="C131" s="41" t="s">
        <v>2531</v>
      </c>
      <c r="D131" s="33">
        <v>0.27100000000000002</v>
      </c>
      <c r="E131" s="2">
        <v>28</v>
      </c>
      <c r="F131" s="34"/>
      <c r="G131" s="34"/>
      <c r="H131" s="35"/>
      <c r="I131" s="35"/>
      <c r="J131" s="35"/>
      <c r="K131" s="35"/>
    </row>
    <row r="132" spans="1:11" x14ac:dyDescent="0.3">
      <c r="A132">
        <v>205054</v>
      </c>
      <c r="B132" t="s">
        <v>2075</v>
      </c>
      <c r="C132" s="41" t="s">
        <v>2531</v>
      </c>
      <c r="D132" s="33">
        <v>0.36299999999999999</v>
      </c>
      <c r="E132" s="2">
        <v>21</v>
      </c>
      <c r="F132" s="34"/>
      <c r="G132" s="34"/>
      <c r="H132" s="35"/>
      <c r="I132" s="35"/>
      <c r="J132" s="35"/>
      <c r="K132" s="35"/>
    </row>
    <row r="133" spans="1:11" x14ac:dyDescent="0.3">
      <c r="A133">
        <v>387753</v>
      </c>
      <c r="B133" t="s">
        <v>3090</v>
      </c>
      <c r="C133" s="41" t="s">
        <v>2531</v>
      </c>
      <c r="D133" s="33">
        <v>0.42499999999999999</v>
      </c>
      <c r="E133" s="2">
        <v>5</v>
      </c>
      <c r="F133" s="34"/>
      <c r="G133" s="34"/>
      <c r="H133" s="35"/>
      <c r="I133" s="35"/>
      <c r="J133" s="35"/>
    </row>
    <row r="134" spans="1:11" x14ac:dyDescent="0.3">
      <c r="A134">
        <v>156317</v>
      </c>
      <c r="B134" t="s">
        <v>2091</v>
      </c>
      <c r="C134" s="41" t="s">
        <v>2531</v>
      </c>
      <c r="D134" s="33">
        <v>0.58399999999999996</v>
      </c>
      <c r="E134" s="2">
        <v>22</v>
      </c>
      <c r="F134" s="34"/>
      <c r="G134" s="34"/>
      <c r="H134" s="35"/>
      <c r="I134" s="35"/>
      <c r="J134" s="35"/>
      <c r="K134" s="35"/>
    </row>
    <row r="135" spans="1:11" x14ac:dyDescent="0.3">
      <c r="A135">
        <v>265876</v>
      </c>
      <c r="B135" t="s">
        <v>2098</v>
      </c>
      <c r="C135" s="41" t="s">
        <v>2531</v>
      </c>
      <c r="D135" s="33">
        <v>0.45</v>
      </c>
      <c r="E135" s="2">
        <v>23</v>
      </c>
      <c r="F135" s="34"/>
      <c r="G135" s="34"/>
      <c r="H135" s="35"/>
      <c r="I135" s="35"/>
      <c r="J135" s="35"/>
      <c r="K135" s="35"/>
    </row>
    <row r="136" spans="1:11" x14ac:dyDescent="0.3">
      <c r="A136">
        <v>167186</v>
      </c>
      <c r="B136" t="s">
        <v>2100</v>
      </c>
      <c r="C136" s="41" t="s">
        <v>2530</v>
      </c>
      <c r="D136" s="42" t="s">
        <v>11</v>
      </c>
      <c r="E136" s="2">
        <v>2</v>
      </c>
      <c r="F136" s="34"/>
      <c r="G136" s="34"/>
      <c r="H136" s="35"/>
      <c r="I136" s="35"/>
      <c r="J136" s="35"/>
    </row>
    <row r="137" spans="1:11" x14ac:dyDescent="0.3">
      <c r="A137">
        <v>110846</v>
      </c>
      <c r="B137" t="s">
        <v>2108</v>
      </c>
      <c r="C137" s="41" t="s">
        <v>2531</v>
      </c>
      <c r="D137" s="33">
        <v>0.57699999999999996</v>
      </c>
      <c r="E137" s="2">
        <v>26</v>
      </c>
      <c r="F137" s="34"/>
      <c r="G137" s="34"/>
      <c r="H137" s="35"/>
      <c r="I137" s="35"/>
      <c r="J137" s="35"/>
      <c r="K137" s="35"/>
    </row>
    <row r="138" spans="1:11" x14ac:dyDescent="0.3">
      <c r="A138">
        <v>104776</v>
      </c>
      <c r="B138" t="s">
        <v>2111</v>
      </c>
      <c r="C138" s="41" t="s">
        <v>2531</v>
      </c>
      <c r="D138" s="33">
        <v>0.72</v>
      </c>
      <c r="E138" s="2">
        <v>25</v>
      </c>
      <c r="F138" s="34"/>
      <c r="G138" s="34"/>
      <c r="H138" s="35"/>
      <c r="I138" s="35"/>
      <c r="J138" s="35"/>
      <c r="K138" s="35"/>
    </row>
    <row r="139" spans="1:11" x14ac:dyDescent="0.3">
      <c r="A139">
        <v>136452</v>
      </c>
      <c r="B139" t="s">
        <v>2114</v>
      </c>
      <c r="C139" s="41" t="s">
        <v>2531</v>
      </c>
      <c r="D139" s="33">
        <v>0.39800000000000002</v>
      </c>
      <c r="E139" s="2">
        <v>28</v>
      </c>
      <c r="F139" s="34"/>
      <c r="G139" s="34"/>
      <c r="H139" s="35"/>
      <c r="I139" s="35"/>
      <c r="J139" s="35"/>
      <c r="K139" s="35"/>
    </row>
    <row r="140" spans="1:11" x14ac:dyDescent="0.3">
      <c r="A140">
        <v>210491</v>
      </c>
      <c r="B140" t="s">
        <v>2118</v>
      </c>
      <c r="C140" s="41" t="s">
        <v>2531</v>
      </c>
      <c r="D140" s="33">
        <v>0.379</v>
      </c>
      <c r="E140" s="2">
        <v>20</v>
      </c>
      <c r="F140" s="34"/>
      <c r="G140" s="34"/>
      <c r="H140" s="35"/>
      <c r="I140" s="35"/>
      <c r="J140" s="35"/>
      <c r="K140" s="35"/>
    </row>
    <row r="141" spans="1:11" x14ac:dyDescent="0.3">
      <c r="A141">
        <v>268234</v>
      </c>
      <c r="B141" t="s">
        <v>2135</v>
      </c>
      <c r="C141" s="2" t="s">
        <v>2530</v>
      </c>
      <c r="D141" s="33" t="s">
        <v>11</v>
      </c>
      <c r="F141" s="34"/>
      <c r="G141" s="34"/>
      <c r="H141" s="35"/>
      <c r="I141" s="35"/>
      <c r="J141" s="35"/>
      <c r="K141" s="35"/>
    </row>
    <row r="142" spans="1:11" x14ac:dyDescent="0.3">
      <c r="A142">
        <v>125419</v>
      </c>
      <c r="B142" t="s">
        <v>2139</v>
      </c>
      <c r="C142" s="41" t="s">
        <v>2531</v>
      </c>
      <c r="D142" s="33">
        <v>0.68200000000000005</v>
      </c>
      <c r="E142" s="2">
        <v>29</v>
      </c>
      <c r="F142" s="34"/>
      <c r="G142" s="34"/>
      <c r="H142" s="35"/>
      <c r="I142" s="35"/>
      <c r="J142" s="35"/>
      <c r="K142" s="35"/>
    </row>
    <row r="143" spans="1:11" x14ac:dyDescent="0.3">
      <c r="A143">
        <v>108341</v>
      </c>
      <c r="B143" t="s">
        <v>2176</v>
      </c>
      <c r="C143" s="41" t="s">
        <v>2531</v>
      </c>
      <c r="D143" s="33">
        <v>0.50600000000000001</v>
      </c>
      <c r="E143" s="2">
        <v>23</v>
      </c>
      <c r="F143" s="34"/>
      <c r="G143" s="34"/>
      <c r="H143" s="35"/>
      <c r="I143" s="35"/>
      <c r="J143" s="35"/>
      <c r="K143" s="35"/>
    </row>
    <row r="144" spans="1:11" x14ac:dyDescent="0.3">
      <c r="A144">
        <v>208549</v>
      </c>
      <c r="B144" t="s">
        <v>2202</v>
      </c>
      <c r="C144" s="41" t="s">
        <v>2531</v>
      </c>
      <c r="D144" s="33">
        <v>0.26100000000000001</v>
      </c>
      <c r="E144" s="2">
        <v>26</v>
      </c>
      <c r="F144" s="34"/>
      <c r="G144" s="34"/>
      <c r="H144" s="35"/>
      <c r="I144" s="35"/>
      <c r="J144" s="35"/>
      <c r="K144" s="35"/>
    </row>
    <row r="145" spans="1:11" x14ac:dyDescent="0.3">
      <c r="A145">
        <v>172954</v>
      </c>
      <c r="B145" t="s">
        <v>2216</v>
      </c>
      <c r="C145" s="41" t="s">
        <v>2531</v>
      </c>
      <c r="D145" s="33">
        <v>0.56799999999999995</v>
      </c>
      <c r="E145" s="2">
        <v>24</v>
      </c>
      <c r="F145" s="34"/>
      <c r="G145" s="34"/>
      <c r="H145" s="35"/>
      <c r="I145" s="35"/>
      <c r="J145" s="35"/>
      <c r="K145" s="35"/>
    </row>
    <row r="146" spans="1:11" x14ac:dyDescent="0.3">
      <c r="A146">
        <v>172420</v>
      </c>
      <c r="B146" t="s">
        <v>2233</v>
      </c>
      <c r="C146" s="41" t="s">
        <v>2530</v>
      </c>
      <c r="D146" s="42" t="s">
        <v>11</v>
      </c>
      <c r="E146" s="2">
        <v>3</v>
      </c>
      <c r="F146" s="34"/>
      <c r="G146" s="34"/>
      <c r="H146" s="35"/>
      <c r="I146" s="35"/>
      <c r="J146" s="35"/>
    </row>
    <row r="147" spans="1:11" x14ac:dyDescent="0.3">
      <c r="A147">
        <v>108614</v>
      </c>
      <c r="B147" t="s">
        <v>2249</v>
      </c>
      <c r="C147" s="41" t="s">
        <v>2531</v>
      </c>
      <c r="D147" s="33">
        <v>0.32900000000000001</v>
      </c>
      <c r="E147" s="2">
        <v>26</v>
      </c>
      <c r="F147" s="34"/>
      <c r="G147" s="34"/>
      <c r="H147" s="35"/>
      <c r="I147" s="35"/>
      <c r="J147" s="35"/>
      <c r="K147" s="35"/>
    </row>
    <row r="148" spans="1:11" x14ac:dyDescent="0.3">
      <c r="A148">
        <v>134070</v>
      </c>
      <c r="B148" t="s">
        <v>2269</v>
      </c>
      <c r="C148" s="41" t="s">
        <v>2531</v>
      </c>
      <c r="D148" s="33">
        <v>0.63100000000000001</v>
      </c>
      <c r="E148" s="2">
        <v>4</v>
      </c>
      <c r="F148" s="34"/>
      <c r="G148" s="34"/>
      <c r="H148" s="35"/>
      <c r="I148" s="35"/>
      <c r="J148" s="35"/>
    </row>
    <row r="149" spans="1:11" x14ac:dyDescent="0.3">
      <c r="A149">
        <v>384091</v>
      </c>
      <c r="B149" t="s">
        <v>2274</v>
      </c>
      <c r="C149" s="2" t="s">
        <v>2530</v>
      </c>
      <c r="D149" s="33" t="s">
        <v>11</v>
      </c>
      <c r="F149" s="36"/>
      <c r="G149" s="36"/>
      <c r="H149" s="38"/>
      <c r="I149" s="38"/>
      <c r="J149" s="38"/>
    </row>
    <row r="150" spans="1:11" x14ac:dyDescent="0.3">
      <c r="A150">
        <v>156852</v>
      </c>
      <c r="B150" t="s">
        <v>2284</v>
      </c>
      <c r="C150" s="41" t="s">
        <v>2531</v>
      </c>
      <c r="D150" s="33">
        <v>0.376</v>
      </c>
      <c r="E150" s="2">
        <v>4</v>
      </c>
      <c r="F150" s="34"/>
      <c r="G150" s="34"/>
      <c r="H150" s="35"/>
      <c r="I150" s="35"/>
      <c r="J150" s="35"/>
    </row>
    <row r="151" spans="1:11" x14ac:dyDescent="0.3">
      <c r="A151">
        <v>222063</v>
      </c>
      <c r="B151" t="s">
        <v>2291</v>
      </c>
      <c r="C151" s="41" t="s">
        <v>2531</v>
      </c>
      <c r="D151" s="33">
        <v>0.60799999999999998</v>
      </c>
      <c r="E151" s="2">
        <v>13</v>
      </c>
      <c r="F151" s="34"/>
      <c r="G151" s="34"/>
      <c r="H151" s="35"/>
      <c r="I151" s="35"/>
      <c r="J151" s="35"/>
    </row>
    <row r="152" spans="1:11" x14ac:dyDescent="0.3">
      <c r="A152">
        <v>384183</v>
      </c>
      <c r="B152" t="s">
        <v>2295</v>
      </c>
      <c r="C152" s="41" t="s">
        <v>2531</v>
      </c>
      <c r="D152" s="33">
        <v>0.25700000000000001</v>
      </c>
      <c r="E152" s="2">
        <v>25</v>
      </c>
      <c r="F152" s="34"/>
      <c r="G152" s="34"/>
      <c r="H152" s="35"/>
      <c r="I152" s="35"/>
      <c r="J152" s="35"/>
      <c r="K152" s="35"/>
    </row>
    <row r="153" spans="1:11" x14ac:dyDescent="0.3">
      <c r="A153">
        <v>277693</v>
      </c>
      <c r="B153" t="s">
        <v>2307</v>
      </c>
      <c r="C153" s="41" t="s">
        <v>2531</v>
      </c>
      <c r="D153" s="33">
        <v>0.32900000000000001</v>
      </c>
      <c r="E153" s="2">
        <v>22</v>
      </c>
      <c r="F153" s="34"/>
      <c r="G153" s="34"/>
      <c r="H153" s="35"/>
      <c r="I153" s="35"/>
      <c r="J153" s="35"/>
      <c r="K153" s="35"/>
    </row>
    <row r="154" spans="1:11" x14ac:dyDescent="0.3">
      <c r="A154">
        <v>141456</v>
      </c>
      <c r="B154" t="s">
        <v>2324</v>
      </c>
      <c r="C154" s="41" t="s">
        <v>2530</v>
      </c>
      <c r="D154" s="42" t="s">
        <v>11</v>
      </c>
      <c r="E154" s="2">
        <v>1</v>
      </c>
      <c r="F154" s="36"/>
      <c r="G154" s="36"/>
      <c r="J154" s="38"/>
    </row>
    <row r="155" spans="1:11" x14ac:dyDescent="0.3">
      <c r="A155">
        <v>164019</v>
      </c>
      <c r="B155" t="s">
        <v>2337</v>
      </c>
      <c r="C155" s="41" t="s">
        <v>2531</v>
      </c>
      <c r="D155" s="33">
        <v>0.86199999999999999</v>
      </c>
      <c r="E155" s="2">
        <v>12</v>
      </c>
      <c r="F155" s="34"/>
      <c r="G155" s="34"/>
      <c r="H155" s="35"/>
      <c r="I155" s="35"/>
      <c r="J155" s="35"/>
    </row>
    <row r="156" spans="1:11" x14ac:dyDescent="0.3">
      <c r="A156">
        <v>178897</v>
      </c>
      <c r="B156" t="s">
        <v>2342</v>
      </c>
      <c r="C156" s="41" t="s">
        <v>2531</v>
      </c>
      <c r="D156" s="33">
        <v>0.63200000000000001</v>
      </c>
      <c r="E156" s="2">
        <v>28</v>
      </c>
      <c r="F156" s="34"/>
      <c r="G156" s="34"/>
      <c r="H156" s="35"/>
      <c r="I156" s="35"/>
      <c r="J156" s="35"/>
      <c r="K156" s="35"/>
    </row>
    <row r="157" spans="1:11" x14ac:dyDescent="0.3">
      <c r="A157">
        <v>268223</v>
      </c>
      <c r="B157" t="s">
        <v>2351</v>
      </c>
      <c r="C157" s="41" t="s">
        <v>2531</v>
      </c>
      <c r="D157" s="33">
        <v>0.25600000000000001</v>
      </c>
      <c r="E157" s="2">
        <v>17</v>
      </c>
      <c r="F157" s="34"/>
      <c r="G157" s="34"/>
      <c r="H157" s="35"/>
      <c r="I157" s="35"/>
      <c r="J157" s="35"/>
      <c r="K157" s="35"/>
    </row>
    <row r="158" spans="1:11" x14ac:dyDescent="0.3">
      <c r="A158">
        <v>149473</v>
      </c>
      <c r="B158" t="s">
        <v>2355</v>
      </c>
      <c r="C158" s="2" t="s">
        <v>2530</v>
      </c>
      <c r="D158" s="33" t="s">
        <v>11</v>
      </c>
      <c r="F158" s="34"/>
      <c r="G158" s="34"/>
      <c r="H158" s="35"/>
      <c r="I158" s="35"/>
      <c r="J158" s="35"/>
      <c r="K158" s="35"/>
    </row>
    <row r="159" spans="1:11" x14ac:dyDescent="0.3">
      <c r="A159">
        <v>229903</v>
      </c>
      <c r="B159" t="s">
        <v>2358</v>
      </c>
      <c r="C159" s="41" t="s">
        <v>2531</v>
      </c>
      <c r="D159" s="33">
        <v>0.30599999999999999</v>
      </c>
      <c r="E159" s="2">
        <v>29</v>
      </c>
      <c r="F159" s="34"/>
      <c r="G159" s="34"/>
      <c r="H159" s="35"/>
      <c r="I159" s="35"/>
      <c r="J159" s="35"/>
      <c r="K159" s="35"/>
    </row>
    <row r="160" spans="1:11" x14ac:dyDescent="0.3">
      <c r="A160">
        <v>383990</v>
      </c>
      <c r="B160" t="s">
        <v>2362</v>
      </c>
      <c r="C160" s="41" t="s">
        <v>2531</v>
      </c>
      <c r="D160" s="33">
        <v>0.34799999999999998</v>
      </c>
      <c r="E160" s="2">
        <v>19</v>
      </c>
      <c r="F160" s="34"/>
      <c r="G160" s="34"/>
      <c r="H160" s="35"/>
      <c r="I160" s="35"/>
      <c r="J160" s="35"/>
      <c r="K160" s="35"/>
    </row>
    <row r="161" spans="1:11" x14ac:dyDescent="0.3">
      <c r="A161">
        <v>110926</v>
      </c>
      <c r="B161" t="s">
        <v>2369</v>
      </c>
      <c r="C161" s="41" t="s">
        <v>2531</v>
      </c>
      <c r="D161" s="33">
        <v>0.35599999999999998</v>
      </c>
      <c r="E161" s="2">
        <v>22</v>
      </c>
      <c r="F161" s="34"/>
      <c r="G161" s="34"/>
      <c r="H161" s="35"/>
      <c r="I161" s="35"/>
      <c r="J161" s="35"/>
      <c r="K161" s="35"/>
    </row>
    <row r="162" spans="1:11" x14ac:dyDescent="0.3">
      <c r="A162">
        <v>387585</v>
      </c>
      <c r="B162" t="s">
        <v>3181</v>
      </c>
      <c r="C162" s="41" t="s">
        <v>2531</v>
      </c>
      <c r="D162" s="33">
        <v>0.308</v>
      </c>
      <c r="E162" s="2">
        <v>12</v>
      </c>
      <c r="F162" s="36"/>
      <c r="G162" s="36"/>
      <c r="J162" s="38"/>
    </row>
    <row r="163" spans="1:11" x14ac:dyDescent="0.3">
      <c r="A163">
        <v>138849</v>
      </c>
      <c r="B163" t="s">
        <v>2375</v>
      </c>
      <c r="C163" s="41" t="s">
        <v>2531</v>
      </c>
      <c r="D163" s="33">
        <v>0.71299999999999997</v>
      </c>
      <c r="E163" s="2">
        <v>24</v>
      </c>
      <c r="F163" s="34"/>
      <c r="G163" s="34"/>
      <c r="H163" s="35"/>
      <c r="I163" s="35"/>
      <c r="J163" s="35"/>
      <c r="K163" s="35"/>
    </row>
    <row r="164" spans="1:11" x14ac:dyDescent="0.3">
      <c r="A164">
        <v>226565</v>
      </c>
      <c r="B164" t="s">
        <v>2381</v>
      </c>
      <c r="C164" s="41" t="s">
        <v>2531</v>
      </c>
      <c r="D164" s="33">
        <v>0.56599999999999995</v>
      </c>
      <c r="E164" s="2">
        <v>24</v>
      </c>
      <c r="F164" s="34"/>
      <c r="G164" s="34"/>
      <c r="H164" s="35"/>
      <c r="I164" s="35"/>
      <c r="J164" s="35"/>
      <c r="K164" s="35"/>
    </row>
    <row r="165" spans="1:11" x14ac:dyDescent="0.3">
      <c r="A165">
        <v>148685</v>
      </c>
      <c r="B165" t="s">
        <v>2384</v>
      </c>
      <c r="C165" s="2" t="s">
        <v>2530</v>
      </c>
      <c r="D165" s="33" t="s">
        <v>11</v>
      </c>
      <c r="F165" s="34"/>
      <c r="G165" s="34"/>
      <c r="H165" s="35"/>
      <c r="I165" s="35"/>
      <c r="J165" s="35"/>
      <c r="K165" s="35"/>
    </row>
    <row r="166" spans="1:11" x14ac:dyDescent="0.3">
      <c r="A166">
        <v>145448</v>
      </c>
      <c r="B166" t="s">
        <v>2405</v>
      </c>
      <c r="C166" s="2" t="s">
        <v>2530</v>
      </c>
      <c r="D166" s="33" t="s">
        <v>11</v>
      </c>
      <c r="F166" s="36"/>
      <c r="G166" s="36"/>
      <c r="H166" s="38"/>
      <c r="I166" s="38"/>
      <c r="J166" s="38"/>
    </row>
    <row r="167" spans="1:11" x14ac:dyDescent="0.3">
      <c r="A167">
        <v>102629</v>
      </c>
      <c r="B167" t="s">
        <v>2411</v>
      </c>
      <c r="C167" s="41" t="s">
        <v>2531</v>
      </c>
      <c r="D167" s="33">
        <v>0.219</v>
      </c>
      <c r="E167" s="2">
        <v>4</v>
      </c>
      <c r="F167" s="34"/>
      <c r="G167" s="34"/>
      <c r="H167" s="35"/>
      <c r="I167" s="35"/>
      <c r="J167" s="35"/>
    </row>
    <row r="168" spans="1:11" x14ac:dyDescent="0.3">
      <c r="A168">
        <v>167551</v>
      </c>
      <c r="B168" t="s">
        <v>2419</v>
      </c>
      <c r="C168" s="41" t="s">
        <v>2530</v>
      </c>
      <c r="D168" s="42" t="s">
        <v>11</v>
      </c>
      <c r="E168" s="2">
        <v>1</v>
      </c>
      <c r="F168" s="34"/>
      <c r="G168" s="34"/>
      <c r="H168" s="35"/>
      <c r="I168" s="35"/>
      <c r="J168" s="35"/>
    </row>
    <row r="169" spans="1:11" x14ac:dyDescent="0.3">
      <c r="A169">
        <v>111055</v>
      </c>
      <c r="B169" t="s">
        <v>3196</v>
      </c>
      <c r="C169" s="41" t="s">
        <v>2530</v>
      </c>
      <c r="D169" s="42" t="s">
        <v>11</v>
      </c>
      <c r="E169" s="2">
        <v>1</v>
      </c>
      <c r="F169" s="34"/>
      <c r="G169" s="34"/>
      <c r="H169" s="35"/>
      <c r="I169" s="35"/>
      <c r="J169" s="35"/>
    </row>
    <row r="170" spans="1:11" x14ac:dyDescent="0.3">
      <c r="A170">
        <v>178593</v>
      </c>
      <c r="B170" t="s">
        <v>2423</v>
      </c>
      <c r="C170" s="41" t="s">
        <v>2531</v>
      </c>
      <c r="D170" s="33">
        <v>0.38400000000000001</v>
      </c>
      <c r="E170" s="2">
        <v>18</v>
      </c>
      <c r="F170" s="34"/>
      <c r="G170" s="34"/>
      <c r="H170" s="35"/>
      <c r="I170" s="35"/>
      <c r="J170" s="35"/>
      <c r="K170" s="35"/>
    </row>
    <row r="171" spans="1:11" x14ac:dyDescent="0.3">
      <c r="A171">
        <v>202563</v>
      </c>
      <c r="B171" t="s">
        <v>2428</v>
      </c>
      <c r="C171" s="41" t="s">
        <v>2531</v>
      </c>
      <c r="D171" s="33">
        <v>0.754</v>
      </c>
      <c r="E171" s="2">
        <v>20</v>
      </c>
      <c r="F171" s="34"/>
      <c r="G171" s="34"/>
      <c r="H171" s="35"/>
      <c r="I171" s="35"/>
      <c r="J171" s="35"/>
      <c r="K171" s="35"/>
    </row>
    <row r="172" spans="1:11" x14ac:dyDescent="0.3">
      <c r="A172">
        <v>205559</v>
      </c>
      <c r="B172" t="s">
        <v>2432</v>
      </c>
      <c r="C172" s="41" t="s">
        <v>2531</v>
      </c>
      <c r="D172" s="33">
        <v>0.39600000000000002</v>
      </c>
      <c r="E172" s="2">
        <v>8</v>
      </c>
      <c r="F172" s="36"/>
      <c r="G172" s="36"/>
      <c r="J172" s="38"/>
    </row>
    <row r="173" spans="1:11" x14ac:dyDescent="0.3">
      <c r="A173">
        <v>129199</v>
      </c>
      <c r="B173" t="s">
        <v>2448</v>
      </c>
      <c r="C173" s="41" t="s">
        <v>2530</v>
      </c>
      <c r="D173" s="42" t="s">
        <v>11</v>
      </c>
      <c r="E173" s="2">
        <v>2</v>
      </c>
      <c r="F173" s="34"/>
      <c r="G173" s="34"/>
      <c r="H173" s="35"/>
      <c r="I173" s="35"/>
      <c r="J173" s="35"/>
    </row>
    <row r="174" spans="1:11" x14ac:dyDescent="0.3">
      <c r="A174">
        <v>218036</v>
      </c>
      <c r="B174" t="s">
        <v>2457</v>
      </c>
      <c r="C174" s="41" t="s">
        <v>2531</v>
      </c>
      <c r="D174" s="33">
        <v>0.56899999999999995</v>
      </c>
      <c r="E174" s="2">
        <v>33</v>
      </c>
      <c r="F174" s="34"/>
      <c r="G174" s="34"/>
      <c r="H174" s="35"/>
      <c r="I174" s="35"/>
      <c r="J174" s="35"/>
      <c r="K174" s="35"/>
    </row>
    <row r="175" spans="1:11" x14ac:dyDescent="0.3">
      <c r="A175">
        <v>230144</v>
      </c>
      <c r="B175" t="s">
        <v>3206</v>
      </c>
      <c r="C175" s="41" t="s">
        <v>2531</v>
      </c>
      <c r="D175" s="33">
        <v>0.66</v>
      </c>
      <c r="E175" s="2">
        <v>7</v>
      </c>
      <c r="F175" s="36"/>
      <c r="G175" s="36"/>
      <c r="J175" s="38"/>
    </row>
    <row r="176" spans="1:11" x14ac:dyDescent="0.3">
      <c r="A176">
        <v>265284</v>
      </c>
      <c r="B176" t="s">
        <v>2462</v>
      </c>
      <c r="C176" s="41" t="s">
        <v>2531</v>
      </c>
      <c r="D176" s="33">
        <v>0.42699999999999999</v>
      </c>
      <c r="E176" s="2">
        <v>21</v>
      </c>
      <c r="F176" s="34"/>
      <c r="G176" s="34"/>
      <c r="H176" s="35"/>
      <c r="I176" s="35"/>
      <c r="J176" s="35"/>
      <c r="K176" s="35"/>
    </row>
    <row r="177" spans="1:11" x14ac:dyDescent="0.3">
      <c r="A177">
        <v>149475</v>
      </c>
      <c r="B177" t="s">
        <v>2465</v>
      </c>
      <c r="C177" s="2" t="s">
        <v>2530</v>
      </c>
      <c r="D177" s="33" t="s">
        <v>11</v>
      </c>
      <c r="F177" s="34"/>
      <c r="G177" s="34"/>
      <c r="H177" s="35"/>
      <c r="I177" s="35"/>
      <c r="J177" s="35"/>
      <c r="K177" s="35"/>
    </row>
    <row r="178" spans="1:11" x14ac:dyDescent="0.3">
      <c r="F178" s="36"/>
      <c r="G178" s="36"/>
      <c r="H178" s="38"/>
      <c r="I178" s="38"/>
      <c r="J178" s="38"/>
    </row>
    <row r="179" spans="1:11" x14ac:dyDescent="0.3">
      <c r="F179" s="36"/>
      <c r="G179" s="36"/>
      <c r="H179" s="38"/>
      <c r="I179" s="38"/>
      <c r="J179" s="38"/>
    </row>
    <row r="180" spans="1:11" x14ac:dyDescent="0.3">
      <c r="F180" s="36"/>
      <c r="G180" s="36"/>
      <c r="H180" s="38"/>
      <c r="I180" s="38"/>
      <c r="J180" s="38"/>
    </row>
    <row r="181" spans="1:11" x14ac:dyDescent="0.3">
      <c r="F181" s="36"/>
      <c r="G181" s="36"/>
      <c r="H181" s="38"/>
      <c r="I181" s="38"/>
      <c r="J181" s="38"/>
    </row>
    <row r="182" spans="1:11" x14ac:dyDescent="0.3">
      <c r="F182" s="36"/>
      <c r="G182" s="36"/>
      <c r="H182" s="38"/>
      <c r="I182" s="38"/>
      <c r="J182" s="38"/>
    </row>
    <row r="183" spans="1:11" x14ac:dyDescent="0.3">
      <c r="F183" s="36"/>
      <c r="G183" s="36"/>
      <c r="H183" s="38"/>
      <c r="I183" s="38"/>
      <c r="J183" s="38"/>
    </row>
    <row r="184" spans="1:11" x14ac:dyDescent="0.3">
      <c r="F184" s="36"/>
      <c r="G184" s="36"/>
      <c r="H184" s="38"/>
      <c r="I184" s="38"/>
      <c r="J184" s="38"/>
    </row>
    <row r="185" spans="1:11" x14ac:dyDescent="0.3">
      <c r="F185" s="36"/>
      <c r="G185" s="36"/>
      <c r="H185" s="38"/>
      <c r="I185" s="38"/>
      <c r="J185" s="38"/>
    </row>
    <row r="186" spans="1:11" x14ac:dyDescent="0.3">
      <c r="F186" s="36"/>
      <c r="G186" s="36"/>
      <c r="H186" s="38"/>
      <c r="I186" s="38"/>
      <c r="J186" s="38"/>
    </row>
    <row r="187" spans="1:11" x14ac:dyDescent="0.3">
      <c r="F187" s="36"/>
      <c r="G187" s="36"/>
      <c r="H187" s="38"/>
      <c r="I187" s="38"/>
      <c r="J187" s="38"/>
    </row>
    <row r="188" spans="1:11" x14ac:dyDescent="0.3">
      <c r="F188" s="36"/>
      <c r="G188" s="36"/>
      <c r="H188" s="38"/>
      <c r="I188" s="38"/>
      <c r="J188" s="38"/>
    </row>
    <row r="189" spans="1:11" x14ac:dyDescent="0.3">
      <c r="F189" s="36"/>
      <c r="G189" s="36"/>
      <c r="H189" s="38"/>
      <c r="I189" s="38"/>
      <c r="J189" s="38"/>
    </row>
    <row r="190" spans="1:11" x14ac:dyDescent="0.3">
      <c r="F190" s="36"/>
      <c r="G190" s="36"/>
      <c r="H190" s="38"/>
      <c r="I190" s="38"/>
      <c r="J190" s="38"/>
    </row>
    <row r="191" spans="1:11" x14ac:dyDescent="0.3">
      <c r="F191" s="36"/>
      <c r="G191" s="36"/>
      <c r="H191" s="38"/>
      <c r="I191" s="38"/>
      <c r="J191" s="38"/>
    </row>
    <row r="192" spans="1:11" x14ac:dyDescent="0.3">
      <c r="F192" s="36"/>
      <c r="G192" s="36"/>
      <c r="H192" s="38"/>
      <c r="I192" s="38"/>
      <c r="J192" s="38"/>
    </row>
    <row r="193" spans="6:10" x14ac:dyDescent="0.3">
      <c r="F193" s="36"/>
      <c r="G193" s="36"/>
      <c r="H193" s="38"/>
      <c r="I193" s="38"/>
      <c r="J193" s="38"/>
    </row>
    <row r="194" spans="6:10" x14ac:dyDescent="0.3">
      <c r="F194" s="36"/>
      <c r="G194" s="36"/>
      <c r="H194" s="38"/>
      <c r="I194" s="38"/>
      <c r="J194" s="38"/>
    </row>
    <row r="195" spans="6:10" x14ac:dyDescent="0.3">
      <c r="F195" s="36"/>
      <c r="G195" s="36"/>
      <c r="H195" s="38"/>
      <c r="I195" s="38"/>
      <c r="J195" s="38"/>
    </row>
    <row r="196" spans="6:10" x14ac:dyDescent="0.3">
      <c r="F196" s="36"/>
      <c r="G196" s="36"/>
      <c r="H196" s="38"/>
      <c r="I196" s="38"/>
      <c r="J196" s="38"/>
    </row>
    <row r="197" spans="6:10" x14ac:dyDescent="0.3">
      <c r="F197" s="36"/>
      <c r="G197" s="36"/>
      <c r="H197" s="38"/>
      <c r="I197" s="38"/>
      <c r="J197" s="38"/>
    </row>
    <row r="198" spans="6:10" x14ac:dyDescent="0.3">
      <c r="F198" s="36"/>
      <c r="G198" s="36"/>
      <c r="H198" s="38"/>
      <c r="I198" s="38"/>
      <c r="J198" s="38"/>
    </row>
    <row r="199" spans="6:10" x14ac:dyDescent="0.3">
      <c r="F199" s="36"/>
      <c r="G199" s="36"/>
      <c r="H199" s="38"/>
      <c r="I199" s="38"/>
      <c r="J199" s="38"/>
    </row>
    <row r="200" spans="6:10" x14ac:dyDescent="0.3">
      <c r="F200" s="36"/>
      <c r="G200" s="36"/>
      <c r="H200" s="38"/>
      <c r="I200" s="38"/>
      <c r="J200" s="38"/>
    </row>
    <row r="201" spans="6:10" x14ac:dyDescent="0.3">
      <c r="F201" s="36"/>
      <c r="G201" s="36"/>
      <c r="H201" s="38"/>
      <c r="I201" s="38"/>
      <c r="J201" s="38"/>
    </row>
    <row r="202" spans="6:10" x14ac:dyDescent="0.3">
      <c r="F202" s="36"/>
      <c r="G202" s="36"/>
      <c r="H202" s="38"/>
      <c r="I202" s="38"/>
      <c r="J202" s="38"/>
    </row>
    <row r="203" spans="6:10" x14ac:dyDescent="0.3">
      <c r="F203" s="36"/>
      <c r="G203" s="36"/>
      <c r="H203" s="38"/>
      <c r="I203" s="38"/>
      <c r="J203" s="38"/>
    </row>
    <row r="204" spans="6:10" x14ac:dyDescent="0.3">
      <c r="F204" s="36"/>
      <c r="G204" s="36"/>
      <c r="H204" s="38"/>
      <c r="I204" s="38"/>
      <c r="J204" s="38"/>
    </row>
    <row r="205" spans="6:10" x14ac:dyDescent="0.3">
      <c r="F205" s="36"/>
      <c r="G205" s="36"/>
      <c r="H205" s="38"/>
      <c r="I205" s="38"/>
      <c r="J205" s="38"/>
    </row>
    <row r="206" spans="6:10" x14ac:dyDescent="0.3">
      <c r="F206" s="36"/>
      <c r="G206" s="36"/>
      <c r="H206" s="38"/>
      <c r="I206" s="38"/>
      <c r="J206" s="38"/>
    </row>
    <row r="207" spans="6:10" x14ac:dyDescent="0.3">
      <c r="F207" s="36"/>
      <c r="G207" s="36"/>
      <c r="H207" s="38"/>
      <c r="I207" s="38"/>
      <c r="J207" s="38"/>
    </row>
    <row r="208" spans="6:10" x14ac:dyDescent="0.3">
      <c r="F208" s="36"/>
      <c r="G208" s="36"/>
      <c r="H208" s="38"/>
      <c r="I208" s="38"/>
      <c r="J208" s="38"/>
    </row>
    <row r="209" spans="6:10" x14ac:dyDescent="0.3">
      <c r="F209" s="36"/>
      <c r="G209" s="36"/>
      <c r="H209" s="38"/>
      <c r="I209" s="38"/>
      <c r="J209" s="38"/>
    </row>
    <row r="210" spans="6:10" x14ac:dyDescent="0.3">
      <c r="F210" s="36"/>
      <c r="G210" s="36"/>
      <c r="H210" s="38"/>
      <c r="I210" s="38"/>
      <c r="J210" s="38"/>
    </row>
    <row r="211" spans="6:10" x14ac:dyDescent="0.3">
      <c r="F211" s="36"/>
      <c r="G211" s="36"/>
      <c r="H211" s="38"/>
      <c r="I211" s="38"/>
      <c r="J211" s="38"/>
    </row>
    <row r="212" spans="6:10" x14ac:dyDescent="0.3">
      <c r="F212" s="36"/>
      <c r="G212" s="36"/>
      <c r="H212" s="38"/>
      <c r="I212" s="38"/>
      <c r="J212" s="38"/>
    </row>
    <row r="213" spans="6:10" x14ac:dyDescent="0.3">
      <c r="F213" s="36"/>
      <c r="G213" s="36"/>
      <c r="H213" s="38"/>
      <c r="I213" s="38"/>
      <c r="J213" s="38"/>
    </row>
    <row r="214" spans="6:10" x14ac:dyDescent="0.3">
      <c r="F214" s="36"/>
      <c r="G214" s="36"/>
      <c r="H214" s="38"/>
      <c r="I214" s="38"/>
      <c r="J214" s="38"/>
    </row>
    <row r="215" spans="6:10" x14ac:dyDescent="0.3">
      <c r="F215" s="36"/>
      <c r="G215" s="36"/>
      <c r="H215" s="38"/>
      <c r="I215" s="38"/>
      <c r="J215" s="38"/>
    </row>
    <row r="216" spans="6:10" x14ac:dyDescent="0.3">
      <c r="F216" s="36"/>
      <c r="G216" s="36"/>
      <c r="H216" s="38"/>
      <c r="I216" s="38"/>
      <c r="J216" s="38"/>
    </row>
    <row r="217" spans="6:10" x14ac:dyDescent="0.3">
      <c r="F217" s="36"/>
      <c r="G217" s="36"/>
      <c r="H217" s="38"/>
      <c r="I217" s="38"/>
      <c r="J217" s="38"/>
    </row>
    <row r="218" spans="6:10" x14ac:dyDescent="0.3">
      <c r="F218" s="36"/>
      <c r="G218" s="36"/>
      <c r="H218" s="38"/>
      <c r="I218" s="38"/>
      <c r="J218" s="38"/>
    </row>
    <row r="219" spans="6:10" x14ac:dyDescent="0.3">
      <c r="F219" s="36"/>
      <c r="G219" s="36"/>
      <c r="H219" s="38"/>
      <c r="I219" s="38"/>
      <c r="J219" s="38"/>
    </row>
    <row r="220" spans="6:10" x14ac:dyDescent="0.3">
      <c r="F220" s="36"/>
      <c r="G220" s="36"/>
      <c r="H220" s="38"/>
      <c r="I220" s="38"/>
      <c r="J220" s="38"/>
    </row>
    <row r="221" spans="6:10" x14ac:dyDescent="0.3">
      <c r="F221" s="36"/>
      <c r="G221" s="36"/>
      <c r="H221" s="38"/>
      <c r="I221" s="38"/>
      <c r="J221" s="38"/>
    </row>
    <row r="222" spans="6:10" x14ac:dyDescent="0.3">
      <c r="F222" s="36"/>
      <c r="G222" s="36"/>
      <c r="H222" s="38"/>
      <c r="I222" s="38"/>
      <c r="J222" s="38"/>
    </row>
    <row r="223" spans="6:10" x14ac:dyDescent="0.3">
      <c r="F223" s="36"/>
      <c r="G223" s="36"/>
      <c r="H223" s="38"/>
      <c r="I223" s="38"/>
      <c r="J223" s="38"/>
    </row>
    <row r="224" spans="6:10" x14ac:dyDescent="0.3">
      <c r="F224" s="36"/>
      <c r="G224" s="36"/>
      <c r="H224" s="38"/>
      <c r="I224" s="38"/>
      <c r="J224" s="38"/>
    </row>
    <row r="225" spans="6:10" x14ac:dyDescent="0.3">
      <c r="F225" s="36"/>
      <c r="G225" s="36"/>
      <c r="H225" s="38"/>
      <c r="I225" s="38"/>
      <c r="J225" s="38"/>
    </row>
    <row r="226" spans="6:10" x14ac:dyDescent="0.3">
      <c r="F226" s="36"/>
      <c r="G226" s="36"/>
      <c r="H226" s="38"/>
      <c r="I226" s="38"/>
      <c r="J226" s="38"/>
    </row>
    <row r="227" spans="6:10" x14ac:dyDescent="0.3">
      <c r="F227" s="36"/>
      <c r="G227" s="36"/>
      <c r="H227" s="38"/>
      <c r="I227" s="38"/>
      <c r="J227" s="38"/>
    </row>
    <row r="228" spans="6:10" x14ac:dyDescent="0.3">
      <c r="F228" s="36"/>
      <c r="G228" s="36"/>
      <c r="H228" s="38"/>
      <c r="I228" s="38"/>
      <c r="J228" s="38"/>
    </row>
    <row r="229" spans="6:10" x14ac:dyDescent="0.3">
      <c r="F229" s="36"/>
      <c r="G229" s="36"/>
      <c r="H229" s="38"/>
      <c r="I229" s="38"/>
      <c r="J229" s="38"/>
    </row>
    <row r="230" spans="6:10" x14ac:dyDescent="0.3">
      <c r="F230" s="36"/>
      <c r="G230" s="36"/>
      <c r="H230" s="38"/>
      <c r="I230" s="38"/>
      <c r="J230" s="38"/>
    </row>
    <row r="231" spans="6:10" x14ac:dyDescent="0.3">
      <c r="F231" s="36"/>
      <c r="G231" s="36"/>
      <c r="H231" s="38"/>
      <c r="I231" s="38"/>
      <c r="J231" s="38"/>
    </row>
    <row r="232" spans="6:10" x14ac:dyDescent="0.3">
      <c r="F232" s="36"/>
      <c r="G232" s="36"/>
      <c r="H232" s="38"/>
      <c r="I232" s="38"/>
      <c r="J232" s="38"/>
    </row>
    <row r="233" spans="6:10" x14ac:dyDescent="0.3">
      <c r="F233" s="36"/>
      <c r="G233" s="36"/>
      <c r="H233" s="38"/>
      <c r="I233" s="38"/>
      <c r="J233" s="38"/>
    </row>
    <row r="234" spans="6:10" x14ac:dyDescent="0.3">
      <c r="F234" s="36"/>
      <c r="G234" s="36"/>
      <c r="H234" s="38"/>
      <c r="I234" s="38"/>
      <c r="J234" s="38"/>
    </row>
    <row r="235" spans="6:10" x14ac:dyDescent="0.3">
      <c r="F235" s="36"/>
      <c r="G235" s="36"/>
      <c r="H235" s="38"/>
      <c r="I235" s="38"/>
      <c r="J235" s="38"/>
    </row>
    <row r="236" spans="6:10" x14ac:dyDescent="0.3">
      <c r="F236" s="36"/>
      <c r="G236" s="36"/>
      <c r="H236" s="38"/>
      <c r="I236" s="38"/>
      <c r="J236" s="38"/>
    </row>
    <row r="237" spans="6:10" x14ac:dyDescent="0.3">
      <c r="F237" s="36"/>
      <c r="G237" s="36"/>
      <c r="H237" s="38"/>
      <c r="I237" s="38"/>
      <c r="J237" s="38"/>
    </row>
    <row r="238" spans="6:10" x14ac:dyDescent="0.3">
      <c r="F238" s="36"/>
      <c r="G238" s="36"/>
      <c r="H238" s="38"/>
      <c r="I238" s="38"/>
      <c r="J238" s="38"/>
    </row>
    <row r="239" spans="6:10" x14ac:dyDescent="0.3">
      <c r="F239" s="36"/>
      <c r="G239" s="36"/>
      <c r="H239" s="38"/>
      <c r="I239" s="38"/>
      <c r="J239" s="38"/>
    </row>
    <row r="240" spans="6:10" x14ac:dyDescent="0.3">
      <c r="F240" s="36"/>
      <c r="G240" s="36"/>
      <c r="H240" s="38"/>
      <c r="I240" s="38"/>
      <c r="J240" s="38"/>
    </row>
    <row r="241" spans="6:10" x14ac:dyDescent="0.3">
      <c r="F241" s="36"/>
      <c r="G241" s="36"/>
      <c r="H241" s="38"/>
      <c r="I241" s="38"/>
      <c r="J241" s="38"/>
    </row>
    <row r="242" spans="6:10" x14ac:dyDescent="0.3">
      <c r="F242" s="36"/>
      <c r="G242" s="36"/>
      <c r="H242" s="38"/>
      <c r="I242" s="38"/>
      <c r="J242" s="38"/>
    </row>
    <row r="243" spans="6:10" x14ac:dyDescent="0.3">
      <c r="F243" s="36"/>
      <c r="G243" s="36"/>
      <c r="H243" s="38"/>
      <c r="I243" s="38"/>
      <c r="J243" s="38"/>
    </row>
    <row r="244" spans="6:10" x14ac:dyDescent="0.3">
      <c r="F244" s="36"/>
      <c r="G244" s="36"/>
      <c r="H244" s="38"/>
      <c r="I244" s="38"/>
      <c r="J244" s="38"/>
    </row>
    <row r="245" spans="6:10" x14ac:dyDescent="0.3">
      <c r="F245" s="36"/>
      <c r="G245" s="36"/>
      <c r="H245" s="38"/>
      <c r="I245" s="38"/>
      <c r="J245" s="38"/>
    </row>
    <row r="246" spans="6:10" x14ac:dyDescent="0.3">
      <c r="F246" s="36"/>
      <c r="G246" s="36"/>
      <c r="H246" s="38"/>
      <c r="I246" s="38"/>
      <c r="J246" s="38"/>
    </row>
    <row r="247" spans="6:10" x14ac:dyDescent="0.3">
      <c r="F247" s="36"/>
      <c r="G247" s="36"/>
      <c r="H247" s="38"/>
      <c r="I247" s="38"/>
      <c r="J247" s="38"/>
    </row>
    <row r="248" spans="6:10" x14ac:dyDescent="0.3">
      <c r="F248" s="36"/>
      <c r="G248" s="36"/>
      <c r="H248" s="38"/>
      <c r="I248" s="38"/>
      <c r="J248" s="38"/>
    </row>
    <row r="249" spans="6:10" x14ac:dyDescent="0.3">
      <c r="F249" s="36"/>
      <c r="G249" s="36"/>
      <c r="H249" s="38"/>
      <c r="I249" s="38"/>
      <c r="J249" s="38"/>
    </row>
    <row r="250" spans="6:10" x14ac:dyDescent="0.3">
      <c r="F250" s="36"/>
      <c r="G250" s="36"/>
      <c r="H250" s="38"/>
      <c r="I250" s="38"/>
      <c r="J250" s="38"/>
    </row>
    <row r="251" spans="6:10" x14ac:dyDescent="0.3">
      <c r="F251" s="36"/>
      <c r="G251" s="36"/>
      <c r="H251" s="38"/>
      <c r="I251" s="38"/>
      <c r="J251" s="38"/>
    </row>
    <row r="252" spans="6:10" x14ac:dyDescent="0.3">
      <c r="F252" s="36"/>
      <c r="G252" s="36"/>
      <c r="H252" s="38"/>
      <c r="I252" s="38"/>
      <c r="J252" s="38"/>
    </row>
    <row r="253" spans="6:10" x14ac:dyDescent="0.3">
      <c r="F253" s="36"/>
      <c r="G253" s="36"/>
      <c r="H253" s="38"/>
      <c r="I253" s="38"/>
      <c r="J253" s="38"/>
    </row>
    <row r="254" spans="6:10" x14ac:dyDescent="0.3">
      <c r="F254" s="36"/>
      <c r="G254" s="36"/>
      <c r="H254" s="38"/>
      <c r="I254" s="38"/>
      <c r="J254" s="38"/>
    </row>
    <row r="255" spans="6:10" x14ac:dyDescent="0.3">
      <c r="F255" s="36"/>
      <c r="G255" s="36"/>
      <c r="H255" s="38"/>
      <c r="I255" s="38"/>
      <c r="J255" s="38"/>
    </row>
    <row r="256" spans="6:10" x14ac:dyDescent="0.3">
      <c r="F256" s="36"/>
      <c r="G256" s="36"/>
      <c r="H256" s="38"/>
      <c r="I256" s="38"/>
      <c r="J256" s="38"/>
    </row>
    <row r="257" spans="6:10" x14ac:dyDescent="0.3">
      <c r="F257" s="36"/>
      <c r="G257" s="36"/>
      <c r="H257" s="38"/>
      <c r="I257" s="38"/>
      <c r="J257" s="38"/>
    </row>
    <row r="258" spans="6:10" x14ac:dyDescent="0.3">
      <c r="F258" s="36"/>
      <c r="G258" s="36"/>
      <c r="H258" s="38"/>
      <c r="I258" s="38"/>
      <c r="J258" s="38"/>
    </row>
    <row r="259" spans="6:10" x14ac:dyDescent="0.3">
      <c r="F259" s="36"/>
      <c r="G259" s="36"/>
      <c r="H259" s="38"/>
      <c r="I259" s="38"/>
      <c r="J259" s="38"/>
    </row>
    <row r="260" spans="6:10" x14ac:dyDescent="0.3">
      <c r="F260" s="36"/>
      <c r="G260" s="36"/>
      <c r="H260" s="38"/>
      <c r="I260" s="38"/>
      <c r="J260" s="38"/>
    </row>
    <row r="261" spans="6:10" x14ac:dyDescent="0.3">
      <c r="F261" s="36"/>
      <c r="G261" s="36"/>
      <c r="H261" s="38"/>
      <c r="I261" s="38"/>
      <c r="J261" s="38"/>
    </row>
    <row r="262" spans="6:10" x14ac:dyDescent="0.3">
      <c r="F262" s="36"/>
      <c r="G262" s="36"/>
      <c r="H262" s="38"/>
      <c r="I262" s="38"/>
      <c r="J262" s="38"/>
    </row>
    <row r="263" spans="6:10" x14ac:dyDescent="0.3">
      <c r="F263" s="36"/>
      <c r="G263" s="36"/>
      <c r="H263" s="38"/>
      <c r="I263" s="38"/>
      <c r="J263" s="38"/>
    </row>
    <row r="264" spans="6:10" x14ac:dyDescent="0.3">
      <c r="F264" s="36"/>
      <c r="G264" s="36"/>
      <c r="H264" s="38"/>
      <c r="I264" s="38"/>
      <c r="J264" s="38"/>
    </row>
    <row r="265" spans="6:10" x14ac:dyDescent="0.3">
      <c r="F265" s="36"/>
      <c r="G265" s="36"/>
      <c r="H265" s="38"/>
      <c r="I265" s="38"/>
      <c r="J265" s="38"/>
    </row>
    <row r="266" spans="6:10" x14ac:dyDescent="0.3">
      <c r="F266" s="36"/>
      <c r="G266" s="36"/>
      <c r="H266" s="38"/>
      <c r="I266" s="38"/>
      <c r="J266" s="38"/>
    </row>
    <row r="267" spans="6:10" x14ac:dyDescent="0.3">
      <c r="F267" s="36"/>
      <c r="G267" s="36"/>
      <c r="H267" s="38"/>
      <c r="I267" s="38"/>
      <c r="J267" s="38"/>
    </row>
    <row r="268" spans="6:10" x14ac:dyDescent="0.3">
      <c r="F268" s="36"/>
      <c r="G268" s="36"/>
      <c r="H268" s="38"/>
      <c r="I268" s="38"/>
      <c r="J268" s="38"/>
    </row>
    <row r="269" spans="6:10" x14ac:dyDescent="0.3">
      <c r="F269" s="36"/>
      <c r="G269" s="36"/>
      <c r="H269" s="38"/>
      <c r="I269" s="38"/>
      <c r="J269" s="38"/>
    </row>
    <row r="270" spans="6:10" x14ac:dyDescent="0.3">
      <c r="F270" s="36"/>
      <c r="G270" s="36"/>
      <c r="H270" s="38"/>
      <c r="I270" s="38"/>
      <c r="J270" s="38"/>
    </row>
    <row r="271" spans="6:10" x14ac:dyDescent="0.3">
      <c r="F271" s="36"/>
      <c r="G271" s="36"/>
      <c r="H271" s="38"/>
      <c r="I271" s="38"/>
      <c r="J271" s="38"/>
    </row>
    <row r="272" spans="6:10" x14ac:dyDescent="0.3">
      <c r="F272" s="36"/>
      <c r="G272" s="36"/>
      <c r="H272" s="38"/>
      <c r="I272" s="38"/>
      <c r="J272" s="38"/>
    </row>
    <row r="273" spans="6:10" x14ac:dyDescent="0.3">
      <c r="F273" s="36"/>
      <c r="G273" s="36"/>
      <c r="H273" s="38"/>
      <c r="I273" s="38"/>
      <c r="J273" s="38"/>
    </row>
    <row r="274" spans="6:10" x14ac:dyDescent="0.3">
      <c r="F274" s="36"/>
      <c r="G274" s="36"/>
      <c r="H274" s="38"/>
      <c r="I274" s="38"/>
      <c r="J274" s="38"/>
    </row>
    <row r="275" spans="6:10" x14ac:dyDescent="0.3">
      <c r="F275" s="36"/>
      <c r="G275" s="36"/>
      <c r="H275" s="38"/>
      <c r="I275" s="38"/>
      <c r="J275" s="38"/>
    </row>
    <row r="276" spans="6:10" x14ac:dyDescent="0.3">
      <c r="F276" s="36"/>
      <c r="G276" s="36"/>
      <c r="H276" s="38"/>
      <c r="I276" s="38"/>
      <c r="J276" s="38"/>
    </row>
    <row r="277" spans="6:10" x14ac:dyDescent="0.3">
      <c r="F277" s="36"/>
      <c r="G277" s="36"/>
      <c r="H277" s="38"/>
      <c r="I277" s="38"/>
      <c r="J277" s="38"/>
    </row>
    <row r="278" spans="6:10" x14ac:dyDescent="0.3">
      <c r="F278" s="36"/>
      <c r="G278" s="36"/>
      <c r="H278" s="38"/>
      <c r="I278" s="38"/>
      <c r="J278" s="38"/>
    </row>
    <row r="279" spans="6:10" x14ac:dyDescent="0.3">
      <c r="F279" s="36"/>
      <c r="G279" s="36"/>
      <c r="H279" s="38"/>
      <c r="I279" s="38"/>
      <c r="J279" s="38"/>
    </row>
    <row r="280" spans="6:10" x14ac:dyDescent="0.3">
      <c r="F280" s="36"/>
      <c r="G280" s="36"/>
      <c r="H280" s="38"/>
      <c r="I280" s="38"/>
      <c r="J280" s="38"/>
    </row>
    <row r="281" spans="6:10" x14ac:dyDescent="0.3">
      <c r="F281" s="36"/>
      <c r="G281" s="36"/>
      <c r="H281" s="38"/>
      <c r="I281" s="38"/>
      <c r="J281" s="38"/>
    </row>
    <row r="282" spans="6:10" x14ac:dyDescent="0.3">
      <c r="F282" s="36"/>
      <c r="G282" s="36"/>
      <c r="H282" s="38"/>
      <c r="I282" s="38"/>
      <c r="J282" s="38"/>
    </row>
    <row r="283" spans="6:10" x14ac:dyDescent="0.3">
      <c r="F283" s="36"/>
      <c r="G283" s="36"/>
      <c r="H283" s="38"/>
      <c r="I283" s="38"/>
      <c r="J283" s="38"/>
    </row>
    <row r="284" spans="6:10" x14ac:dyDescent="0.3">
      <c r="F284" s="36"/>
      <c r="G284" s="36"/>
      <c r="H284" s="38"/>
      <c r="I284" s="38"/>
      <c r="J284" s="38"/>
    </row>
    <row r="285" spans="6:10" x14ac:dyDescent="0.3">
      <c r="F285" s="36"/>
      <c r="G285" s="36"/>
      <c r="H285" s="38"/>
      <c r="I285" s="38"/>
      <c r="J285" s="38"/>
    </row>
    <row r="286" spans="6:10" x14ac:dyDescent="0.3">
      <c r="F286" s="36"/>
      <c r="G286" s="36"/>
      <c r="H286" s="38"/>
      <c r="I286" s="38"/>
      <c r="J286" s="38"/>
    </row>
    <row r="287" spans="6:10" x14ac:dyDescent="0.3">
      <c r="F287" s="36"/>
      <c r="G287" s="36"/>
      <c r="H287" s="38"/>
      <c r="I287" s="38"/>
      <c r="J287" s="38"/>
    </row>
    <row r="288" spans="6:10" x14ac:dyDescent="0.3">
      <c r="F288" s="36"/>
      <c r="G288" s="36"/>
      <c r="H288" s="38"/>
      <c r="I288" s="38"/>
      <c r="J288" s="38"/>
    </row>
    <row r="289" spans="6:10" x14ac:dyDescent="0.3">
      <c r="F289" s="36"/>
      <c r="G289" s="36"/>
      <c r="H289" s="38"/>
      <c r="I289" s="38"/>
      <c r="J289" s="38"/>
    </row>
    <row r="290" spans="6:10" x14ac:dyDescent="0.3">
      <c r="F290" s="36"/>
      <c r="G290" s="36"/>
      <c r="H290" s="38"/>
      <c r="I290" s="38"/>
      <c r="J290" s="38"/>
    </row>
    <row r="291" spans="6:10" x14ac:dyDescent="0.3">
      <c r="F291" s="36"/>
      <c r="G291" s="36"/>
      <c r="H291" s="38"/>
      <c r="I291" s="38"/>
      <c r="J291" s="38"/>
    </row>
    <row r="292" spans="6:10" x14ac:dyDescent="0.3">
      <c r="F292" s="36"/>
      <c r="G292" s="36"/>
      <c r="H292" s="38"/>
      <c r="I292" s="38"/>
      <c r="J292" s="38"/>
    </row>
    <row r="293" spans="6:10" x14ac:dyDescent="0.3">
      <c r="F293" s="36"/>
      <c r="G293" s="36"/>
      <c r="H293" s="38"/>
      <c r="I293" s="38"/>
      <c r="J293" s="38"/>
    </row>
    <row r="294" spans="6:10" x14ac:dyDescent="0.3">
      <c r="F294" s="36"/>
      <c r="G294" s="36"/>
      <c r="H294" s="38"/>
      <c r="I294" s="38"/>
      <c r="J294" s="38"/>
    </row>
    <row r="295" spans="6:10" x14ac:dyDescent="0.3">
      <c r="F295" s="36"/>
      <c r="G295" s="36"/>
      <c r="H295" s="38"/>
      <c r="I295" s="38"/>
      <c r="J295" s="38"/>
    </row>
    <row r="296" spans="6:10" x14ac:dyDescent="0.3">
      <c r="F296" s="36"/>
      <c r="G296" s="36"/>
      <c r="H296" s="38"/>
      <c r="I296" s="38"/>
      <c r="J296" s="38"/>
    </row>
    <row r="297" spans="6:10" x14ac:dyDescent="0.3">
      <c r="F297" s="36"/>
      <c r="G297" s="36"/>
      <c r="H297" s="38"/>
      <c r="I297" s="38"/>
      <c r="J297" s="38"/>
    </row>
    <row r="298" spans="6:10" x14ac:dyDescent="0.3">
      <c r="F298" s="36"/>
      <c r="G298" s="36"/>
      <c r="H298" s="38"/>
      <c r="I298" s="38"/>
      <c r="J298" s="38"/>
    </row>
    <row r="299" spans="6:10" x14ac:dyDescent="0.3">
      <c r="F299" s="36"/>
      <c r="G299" s="36"/>
      <c r="H299" s="38"/>
      <c r="I299" s="38"/>
      <c r="J299" s="38"/>
    </row>
    <row r="300" spans="6:10" x14ac:dyDescent="0.3">
      <c r="F300" s="36"/>
      <c r="G300" s="36"/>
      <c r="H300" s="38"/>
      <c r="I300" s="38"/>
      <c r="J300" s="38"/>
    </row>
    <row r="301" spans="6:10" x14ac:dyDescent="0.3">
      <c r="F301" s="36"/>
      <c r="G301" s="36"/>
      <c r="H301" s="38"/>
      <c r="I301" s="38"/>
      <c r="J301" s="38"/>
    </row>
    <row r="302" spans="6:10" x14ac:dyDescent="0.3">
      <c r="F302" s="36"/>
      <c r="G302" s="36"/>
      <c r="H302" s="38"/>
      <c r="I302" s="38"/>
      <c r="J302" s="38"/>
    </row>
    <row r="303" spans="6:10" x14ac:dyDescent="0.3">
      <c r="F303" s="36"/>
      <c r="G303" s="36"/>
      <c r="H303" s="38"/>
      <c r="I303" s="38"/>
      <c r="J303" s="38"/>
    </row>
    <row r="304" spans="6:10" x14ac:dyDescent="0.3">
      <c r="F304" s="36"/>
      <c r="G304" s="36"/>
      <c r="H304" s="38"/>
      <c r="I304" s="38"/>
      <c r="J304" s="38"/>
    </row>
    <row r="305" spans="6:10" x14ac:dyDescent="0.3">
      <c r="F305" s="36"/>
      <c r="G305" s="36"/>
      <c r="H305" s="38"/>
      <c r="I305" s="38"/>
      <c r="J305" s="38"/>
    </row>
    <row r="306" spans="6:10" x14ac:dyDescent="0.3">
      <c r="F306" s="36"/>
      <c r="G306" s="36"/>
      <c r="H306" s="38"/>
      <c r="I306" s="38"/>
      <c r="J306" s="38"/>
    </row>
    <row r="307" spans="6:10" x14ac:dyDescent="0.3">
      <c r="F307" s="36"/>
      <c r="G307" s="36"/>
      <c r="H307" s="38"/>
      <c r="I307" s="38"/>
      <c r="J307" s="38"/>
    </row>
    <row r="308" spans="6:10" x14ac:dyDescent="0.3">
      <c r="F308" s="36"/>
      <c r="G308" s="36"/>
      <c r="H308" s="38"/>
      <c r="I308" s="38"/>
      <c r="J308" s="38"/>
    </row>
    <row r="309" spans="6:10" x14ac:dyDescent="0.3">
      <c r="F309" s="36"/>
      <c r="G309" s="36"/>
      <c r="H309" s="38"/>
      <c r="I309" s="38"/>
      <c r="J309" s="38"/>
    </row>
    <row r="310" spans="6:10" x14ac:dyDescent="0.3">
      <c r="F310" s="36"/>
      <c r="G310" s="36"/>
      <c r="H310" s="38"/>
      <c r="I310" s="38"/>
      <c r="J310" s="38"/>
    </row>
    <row r="311" spans="6:10" x14ac:dyDescent="0.3">
      <c r="F311" s="36"/>
      <c r="G311" s="36"/>
      <c r="H311" s="38"/>
      <c r="I311" s="38"/>
      <c r="J311" s="38"/>
    </row>
    <row r="312" spans="6:10" x14ac:dyDescent="0.3">
      <c r="F312" s="36"/>
      <c r="G312" s="36"/>
      <c r="H312" s="38"/>
      <c r="I312" s="38"/>
      <c r="J312" s="38"/>
    </row>
    <row r="313" spans="6:10" x14ac:dyDescent="0.3">
      <c r="F313" s="36"/>
      <c r="G313" s="36"/>
      <c r="H313" s="38"/>
      <c r="I313" s="38"/>
      <c r="J313" s="38"/>
    </row>
    <row r="314" spans="6:10" x14ac:dyDescent="0.3">
      <c r="F314" s="36"/>
      <c r="G314" s="36"/>
      <c r="H314" s="38"/>
      <c r="I314" s="38"/>
      <c r="J314" s="38"/>
    </row>
    <row r="315" spans="6:10" x14ac:dyDescent="0.3">
      <c r="F315" s="36"/>
      <c r="G315" s="36"/>
      <c r="H315" s="38"/>
      <c r="I315" s="38"/>
      <c r="J315" s="38"/>
    </row>
    <row r="316" spans="6:10" x14ac:dyDescent="0.3">
      <c r="F316" s="36"/>
      <c r="G316" s="36"/>
      <c r="H316" s="38"/>
      <c r="I316" s="38"/>
      <c r="J316" s="38"/>
    </row>
    <row r="317" spans="6:10" x14ac:dyDescent="0.3">
      <c r="F317" s="36"/>
      <c r="G317" s="36"/>
      <c r="H317" s="38"/>
      <c r="I317" s="38"/>
      <c r="J317" s="38"/>
    </row>
    <row r="318" spans="6:10" x14ac:dyDescent="0.3">
      <c r="F318" s="36"/>
      <c r="G318" s="36"/>
      <c r="H318" s="38"/>
      <c r="I318" s="38"/>
      <c r="J318" s="38"/>
    </row>
    <row r="319" spans="6:10" x14ac:dyDescent="0.3">
      <c r="F319" s="36"/>
      <c r="G319" s="36"/>
      <c r="H319" s="38"/>
      <c r="I319" s="38"/>
      <c r="J319" s="38"/>
    </row>
    <row r="320" spans="6:10" x14ac:dyDescent="0.3">
      <c r="F320" s="36"/>
      <c r="G320" s="36"/>
      <c r="H320" s="38"/>
      <c r="I320" s="38"/>
      <c r="J320" s="38"/>
    </row>
    <row r="321" spans="6:10" x14ac:dyDescent="0.3">
      <c r="F321" s="36"/>
      <c r="G321" s="36"/>
      <c r="H321" s="38"/>
      <c r="I321" s="38"/>
      <c r="J321" s="38"/>
    </row>
    <row r="322" spans="6:10" x14ac:dyDescent="0.3">
      <c r="F322" s="36"/>
      <c r="G322" s="36"/>
      <c r="H322" s="38"/>
      <c r="I322" s="38"/>
      <c r="J322" s="38"/>
    </row>
    <row r="323" spans="6:10" x14ac:dyDescent="0.3">
      <c r="F323" s="36"/>
      <c r="G323" s="36"/>
      <c r="H323" s="38"/>
      <c r="I323" s="38"/>
      <c r="J323" s="38"/>
    </row>
    <row r="324" spans="6:10" x14ac:dyDescent="0.3">
      <c r="F324" s="36"/>
      <c r="G324" s="36"/>
      <c r="H324" s="38"/>
      <c r="I324" s="38"/>
      <c r="J324" s="38"/>
    </row>
    <row r="325" spans="6:10" x14ac:dyDescent="0.3">
      <c r="F325" s="36"/>
      <c r="G325" s="36"/>
      <c r="H325" s="38"/>
      <c r="I325" s="38"/>
      <c r="J325" s="38"/>
    </row>
    <row r="326" spans="6:10" x14ac:dyDescent="0.3">
      <c r="F326" s="36"/>
      <c r="G326" s="36"/>
      <c r="H326" s="38"/>
      <c r="I326" s="38"/>
      <c r="J326" s="38"/>
    </row>
    <row r="327" spans="6:10" x14ac:dyDescent="0.3">
      <c r="F327" s="36"/>
      <c r="G327" s="36"/>
      <c r="H327" s="38"/>
      <c r="I327" s="38"/>
      <c r="J327" s="38"/>
    </row>
    <row r="328" spans="6:10" x14ac:dyDescent="0.3">
      <c r="F328" s="36"/>
      <c r="G328" s="36"/>
      <c r="H328" s="38"/>
      <c r="I328" s="38"/>
      <c r="J328" s="38"/>
    </row>
    <row r="329" spans="6:10" x14ac:dyDescent="0.3">
      <c r="F329" s="36"/>
      <c r="G329" s="36"/>
      <c r="H329" s="38"/>
      <c r="I329" s="38"/>
      <c r="J329" s="38"/>
    </row>
    <row r="330" spans="6:10" x14ac:dyDescent="0.3">
      <c r="F330" s="36"/>
      <c r="G330" s="36"/>
      <c r="H330" s="38"/>
      <c r="I330" s="38"/>
      <c r="J330" s="38"/>
    </row>
    <row r="331" spans="6:10" x14ac:dyDescent="0.3">
      <c r="F331" s="36"/>
      <c r="G331" s="36"/>
      <c r="H331" s="38"/>
      <c r="I331" s="38"/>
      <c r="J331" s="38"/>
    </row>
    <row r="332" spans="6:10" x14ac:dyDescent="0.3">
      <c r="F332" s="36"/>
      <c r="G332" s="36"/>
      <c r="H332" s="38"/>
      <c r="I332" s="38"/>
      <c r="J332" s="38"/>
    </row>
    <row r="333" spans="6:10" x14ac:dyDescent="0.3">
      <c r="F333" s="36"/>
      <c r="G333" s="36"/>
      <c r="H333" s="38"/>
      <c r="I333" s="38"/>
      <c r="J333" s="38"/>
    </row>
    <row r="334" spans="6:10" x14ac:dyDescent="0.3">
      <c r="F334" s="36"/>
      <c r="G334" s="36"/>
      <c r="H334" s="38"/>
      <c r="I334" s="38"/>
      <c r="J334" s="38"/>
    </row>
    <row r="335" spans="6:10" x14ac:dyDescent="0.3">
      <c r="F335" s="36"/>
      <c r="G335" s="36"/>
      <c r="H335" s="38"/>
      <c r="I335" s="38"/>
      <c r="J335" s="38"/>
    </row>
    <row r="336" spans="6:10" x14ac:dyDescent="0.3">
      <c r="F336" s="36"/>
      <c r="G336" s="36"/>
      <c r="H336" s="38"/>
      <c r="I336" s="38"/>
      <c r="J336" s="38"/>
    </row>
    <row r="337" spans="6:10" x14ac:dyDescent="0.3">
      <c r="F337" s="36"/>
      <c r="G337" s="36"/>
      <c r="H337" s="38"/>
      <c r="I337" s="38"/>
      <c r="J337" s="38"/>
    </row>
    <row r="338" spans="6:10" x14ac:dyDescent="0.3">
      <c r="F338" s="36"/>
      <c r="G338" s="36"/>
      <c r="H338" s="38"/>
      <c r="I338" s="38"/>
      <c r="J338" s="38"/>
    </row>
    <row r="339" spans="6:10" x14ac:dyDescent="0.3">
      <c r="F339" s="36"/>
      <c r="G339" s="36"/>
      <c r="H339" s="38"/>
      <c r="I339" s="38"/>
      <c r="J339" s="38"/>
    </row>
    <row r="340" spans="6:10" x14ac:dyDescent="0.3">
      <c r="F340" s="36"/>
      <c r="G340" s="36"/>
      <c r="H340" s="38"/>
      <c r="I340" s="38"/>
      <c r="J340" s="38"/>
    </row>
    <row r="341" spans="6:10" x14ac:dyDescent="0.3">
      <c r="F341" s="36"/>
      <c r="G341" s="36"/>
      <c r="H341" s="38"/>
      <c r="I341" s="38"/>
      <c r="J341" s="38"/>
    </row>
    <row r="342" spans="6:10" x14ac:dyDescent="0.3">
      <c r="F342" s="36"/>
      <c r="G342" s="36"/>
      <c r="H342" s="38"/>
      <c r="I342" s="38"/>
      <c r="J342" s="38"/>
    </row>
    <row r="343" spans="6:10" x14ac:dyDescent="0.3">
      <c r="F343" s="36"/>
      <c r="G343" s="36"/>
      <c r="H343" s="38"/>
      <c r="I343" s="38"/>
      <c r="J343" s="38"/>
    </row>
    <row r="344" spans="6:10" x14ac:dyDescent="0.3">
      <c r="F344" s="36"/>
      <c r="G344" s="36"/>
      <c r="H344" s="38"/>
      <c r="I344" s="38"/>
      <c r="J344" s="38"/>
    </row>
    <row r="345" spans="6:10" x14ac:dyDescent="0.3">
      <c r="F345" s="36"/>
      <c r="G345" s="36"/>
      <c r="H345" s="38"/>
      <c r="I345" s="38"/>
      <c r="J345" s="38"/>
    </row>
    <row r="346" spans="6:10" x14ac:dyDescent="0.3">
      <c r="F346" s="36"/>
      <c r="G346" s="36"/>
      <c r="H346" s="38"/>
      <c r="I346" s="38"/>
      <c r="J346" s="38"/>
    </row>
    <row r="347" spans="6:10" x14ac:dyDescent="0.3">
      <c r="F347" s="36"/>
      <c r="G347" s="36"/>
      <c r="H347" s="38"/>
      <c r="I347" s="38"/>
      <c r="J347" s="38"/>
    </row>
    <row r="348" spans="6:10" x14ac:dyDescent="0.3">
      <c r="F348" s="36"/>
      <c r="G348" s="36"/>
      <c r="H348" s="38"/>
      <c r="I348" s="38"/>
      <c r="J348" s="38"/>
    </row>
    <row r="349" spans="6:10" x14ac:dyDescent="0.3">
      <c r="F349" s="36"/>
      <c r="G349" s="36"/>
      <c r="H349" s="38"/>
      <c r="I349" s="38"/>
      <c r="J349" s="38"/>
    </row>
    <row r="350" spans="6:10" x14ac:dyDescent="0.3">
      <c r="F350" s="36"/>
      <c r="G350" s="36"/>
      <c r="H350" s="38"/>
      <c r="I350" s="38"/>
      <c r="J350" s="38"/>
    </row>
    <row r="351" spans="6:10" x14ac:dyDescent="0.3">
      <c r="F351" s="36"/>
      <c r="G351" s="36"/>
      <c r="H351" s="38"/>
      <c r="I351" s="38"/>
      <c r="J351" s="38"/>
    </row>
    <row r="352" spans="6:10" x14ac:dyDescent="0.3">
      <c r="F352" s="36"/>
      <c r="G352" s="36"/>
      <c r="H352" s="38"/>
      <c r="I352" s="38"/>
      <c r="J352" s="38"/>
    </row>
    <row r="353" spans="6:10" x14ac:dyDescent="0.3">
      <c r="F353" s="36"/>
      <c r="G353" s="36"/>
      <c r="H353" s="38"/>
      <c r="I353" s="38"/>
      <c r="J353" s="38"/>
    </row>
    <row r="354" spans="6:10" x14ac:dyDescent="0.3">
      <c r="F354" s="36"/>
      <c r="G354" s="36"/>
      <c r="H354" s="38"/>
      <c r="I354" s="38"/>
      <c r="J354" s="38"/>
    </row>
    <row r="355" spans="6:10" x14ac:dyDescent="0.3">
      <c r="F355" s="36"/>
      <c r="G355" s="36"/>
      <c r="H355" s="38"/>
      <c r="I355" s="38"/>
      <c r="J355" s="38"/>
    </row>
    <row r="356" spans="6:10" x14ac:dyDescent="0.3">
      <c r="F356" s="36"/>
      <c r="G356" s="36"/>
      <c r="H356" s="38"/>
      <c r="I356" s="38"/>
      <c r="J356" s="38"/>
    </row>
    <row r="357" spans="6:10" x14ac:dyDescent="0.3">
      <c r="F357" s="36"/>
      <c r="G357" s="36"/>
      <c r="H357" s="38"/>
      <c r="I357" s="38"/>
      <c r="J357" s="38"/>
    </row>
    <row r="358" spans="6:10" x14ac:dyDescent="0.3">
      <c r="F358" s="36"/>
      <c r="G358" s="36"/>
      <c r="H358" s="38"/>
      <c r="I358" s="38"/>
      <c r="J358" s="38"/>
    </row>
    <row r="359" spans="6:10" x14ac:dyDescent="0.3">
      <c r="F359" s="36"/>
      <c r="G359" s="36"/>
      <c r="H359" s="38"/>
      <c r="I359" s="38"/>
      <c r="J359" s="38"/>
    </row>
    <row r="360" spans="6:10" x14ac:dyDescent="0.3">
      <c r="F360" s="36"/>
      <c r="G360" s="36"/>
      <c r="H360" s="38"/>
      <c r="I360" s="38"/>
      <c r="J360" s="38"/>
    </row>
    <row r="361" spans="6:10" x14ac:dyDescent="0.3">
      <c r="F361" s="36"/>
      <c r="G361" s="36"/>
      <c r="H361" s="38"/>
      <c r="I361" s="38"/>
      <c r="J361" s="38"/>
    </row>
    <row r="362" spans="6:10" x14ac:dyDescent="0.3">
      <c r="F362" s="36"/>
      <c r="G362" s="36"/>
      <c r="H362" s="38"/>
      <c r="I362" s="38"/>
      <c r="J362" s="38"/>
    </row>
    <row r="363" spans="6:10" x14ac:dyDescent="0.3">
      <c r="F363" s="36"/>
      <c r="G363" s="36"/>
      <c r="H363" s="38"/>
      <c r="I363" s="38"/>
      <c r="J363" s="38"/>
    </row>
    <row r="364" spans="6:10" x14ac:dyDescent="0.3">
      <c r="F364" s="36"/>
      <c r="G364" s="36"/>
      <c r="H364" s="38"/>
      <c r="I364" s="38"/>
      <c r="J364" s="38"/>
    </row>
    <row r="365" spans="6:10" x14ac:dyDescent="0.3">
      <c r="F365" s="36"/>
      <c r="G365" s="36"/>
      <c r="H365" s="38"/>
      <c r="I365" s="38"/>
      <c r="J365" s="38"/>
    </row>
    <row r="366" spans="6:10" x14ac:dyDescent="0.3">
      <c r="F366" s="36"/>
      <c r="G366" s="36"/>
      <c r="H366" s="38"/>
      <c r="I366" s="38"/>
      <c r="J366" s="38"/>
    </row>
    <row r="367" spans="6:10" x14ac:dyDescent="0.3">
      <c r="F367" s="36"/>
      <c r="G367" s="36"/>
      <c r="H367" s="38"/>
      <c r="I367" s="38"/>
      <c r="J367" s="38"/>
    </row>
    <row r="368" spans="6:10" x14ac:dyDescent="0.3">
      <c r="F368" s="36"/>
      <c r="G368" s="36"/>
      <c r="H368" s="38"/>
      <c r="I368" s="38"/>
      <c r="J368" s="38"/>
    </row>
    <row r="369" spans="6:10" x14ac:dyDescent="0.3">
      <c r="F369" s="36"/>
      <c r="G369" s="36"/>
      <c r="H369" s="38"/>
      <c r="I369" s="38"/>
      <c r="J369" s="38"/>
    </row>
    <row r="370" spans="6:10" x14ac:dyDescent="0.3">
      <c r="F370" s="36"/>
      <c r="G370" s="36"/>
      <c r="H370" s="38"/>
      <c r="I370" s="38"/>
      <c r="J370" s="38"/>
    </row>
    <row r="371" spans="6:10" x14ac:dyDescent="0.3">
      <c r="F371" s="36"/>
      <c r="G371" s="36"/>
      <c r="H371" s="38"/>
      <c r="I371" s="38"/>
      <c r="J371" s="38"/>
    </row>
    <row r="372" spans="6:10" x14ac:dyDescent="0.3">
      <c r="F372" s="36"/>
      <c r="G372" s="36"/>
      <c r="H372" s="38"/>
      <c r="I372" s="38"/>
      <c r="J372" s="38"/>
    </row>
    <row r="373" spans="6:10" x14ac:dyDescent="0.3">
      <c r="F373" s="36"/>
      <c r="G373" s="36"/>
      <c r="H373" s="38"/>
      <c r="I373" s="38"/>
      <c r="J373" s="38"/>
    </row>
    <row r="374" spans="6:10" x14ac:dyDescent="0.3">
      <c r="F374" s="36"/>
      <c r="G374" s="36"/>
      <c r="H374" s="38"/>
      <c r="I374" s="38"/>
      <c r="J374" s="38"/>
    </row>
    <row r="375" spans="6:10" x14ac:dyDescent="0.3">
      <c r="F375" s="36"/>
      <c r="G375" s="36"/>
      <c r="H375" s="38"/>
      <c r="I375" s="38"/>
      <c r="J375" s="38"/>
    </row>
    <row r="376" spans="6:10" x14ac:dyDescent="0.3">
      <c r="F376" s="36"/>
      <c r="G376" s="36"/>
      <c r="H376" s="38"/>
      <c r="I376" s="38"/>
      <c r="J376" s="38"/>
    </row>
    <row r="377" spans="6:10" x14ac:dyDescent="0.3">
      <c r="F377" s="36"/>
      <c r="G377" s="36"/>
      <c r="H377" s="38"/>
      <c r="I377" s="38"/>
      <c r="J377" s="38"/>
    </row>
    <row r="378" spans="6:10" x14ac:dyDescent="0.3">
      <c r="F378" s="36"/>
      <c r="G378" s="36"/>
      <c r="H378" s="38"/>
      <c r="I378" s="38"/>
      <c r="J378" s="38"/>
    </row>
    <row r="379" spans="6:10" x14ac:dyDescent="0.3">
      <c r="F379" s="36"/>
      <c r="G379" s="36"/>
      <c r="H379" s="38"/>
      <c r="I379" s="38"/>
      <c r="J379" s="38"/>
    </row>
    <row r="380" spans="6:10" x14ac:dyDescent="0.3">
      <c r="F380" s="36"/>
      <c r="G380" s="36"/>
      <c r="H380" s="38"/>
      <c r="I380" s="38"/>
      <c r="J380" s="38"/>
    </row>
    <row r="381" spans="6:10" x14ac:dyDescent="0.3">
      <c r="F381" s="36"/>
      <c r="G381" s="36"/>
      <c r="H381" s="38"/>
      <c r="I381" s="38"/>
      <c r="J381" s="38"/>
    </row>
    <row r="382" spans="6:10" x14ac:dyDescent="0.3">
      <c r="F382" s="36"/>
      <c r="G382" s="36"/>
      <c r="H382" s="38"/>
      <c r="I382" s="38"/>
      <c r="J382" s="38"/>
    </row>
    <row r="383" spans="6:10" x14ac:dyDescent="0.3">
      <c r="F383" s="36"/>
      <c r="G383" s="36"/>
      <c r="H383" s="38"/>
      <c r="I383" s="38"/>
      <c r="J383" s="38"/>
    </row>
    <row r="384" spans="6:10" x14ac:dyDescent="0.3">
      <c r="F384" s="36"/>
      <c r="G384" s="36"/>
      <c r="H384" s="38"/>
      <c r="I384" s="38"/>
      <c r="J384" s="38"/>
    </row>
    <row r="385" spans="6:10" x14ac:dyDescent="0.3">
      <c r="F385" s="36"/>
      <c r="G385" s="36"/>
      <c r="H385" s="38"/>
      <c r="I385" s="38"/>
      <c r="J385" s="38"/>
    </row>
    <row r="386" spans="6:10" x14ac:dyDescent="0.3">
      <c r="F386" s="36"/>
      <c r="G386" s="36"/>
      <c r="H386" s="38"/>
      <c r="I386" s="38"/>
      <c r="J386" s="38"/>
    </row>
    <row r="387" spans="6:10" x14ac:dyDescent="0.3">
      <c r="F387" s="36"/>
      <c r="G387" s="36"/>
      <c r="H387" s="38"/>
      <c r="I387" s="38"/>
      <c r="J387" s="38"/>
    </row>
    <row r="388" spans="6:10" x14ac:dyDescent="0.3">
      <c r="F388" s="36"/>
      <c r="G388" s="36"/>
      <c r="H388" s="38"/>
      <c r="I388" s="38"/>
      <c r="J388" s="38"/>
    </row>
    <row r="389" spans="6:10" x14ac:dyDescent="0.3">
      <c r="F389" s="36"/>
      <c r="G389" s="36"/>
      <c r="H389" s="38"/>
      <c r="I389" s="38"/>
      <c r="J389" s="38"/>
    </row>
    <row r="390" spans="6:10" x14ac:dyDescent="0.3">
      <c r="F390" s="36"/>
      <c r="G390" s="36"/>
      <c r="H390" s="38"/>
      <c r="I390" s="38"/>
      <c r="J390" s="38"/>
    </row>
    <row r="391" spans="6:10" x14ac:dyDescent="0.3">
      <c r="F391" s="36"/>
      <c r="G391" s="36"/>
      <c r="H391" s="38"/>
      <c r="I391" s="38"/>
      <c r="J391" s="38"/>
    </row>
    <row r="392" spans="6:10" x14ac:dyDescent="0.3">
      <c r="F392" s="36"/>
      <c r="G392" s="36"/>
      <c r="H392" s="38"/>
      <c r="I392" s="38"/>
      <c r="J392" s="38"/>
    </row>
    <row r="393" spans="6:10" x14ac:dyDescent="0.3">
      <c r="F393" s="36"/>
      <c r="G393" s="36"/>
      <c r="H393" s="38"/>
      <c r="I393" s="38"/>
      <c r="J393" s="38"/>
    </row>
    <row r="394" spans="6:10" x14ac:dyDescent="0.3">
      <c r="F394" s="36"/>
      <c r="G394" s="36"/>
      <c r="H394" s="38"/>
      <c r="I394" s="38"/>
      <c r="J394" s="38"/>
    </row>
    <row r="395" spans="6:10" x14ac:dyDescent="0.3">
      <c r="F395" s="36"/>
      <c r="G395" s="36"/>
      <c r="H395" s="38"/>
      <c r="I395" s="38"/>
      <c r="J395" s="38"/>
    </row>
    <row r="396" spans="6:10" x14ac:dyDescent="0.3">
      <c r="F396" s="36"/>
      <c r="G396" s="36"/>
      <c r="H396" s="38"/>
      <c r="I396" s="38"/>
      <c r="J396" s="38"/>
    </row>
    <row r="397" spans="6:10" x14ac:dyDescent="0.3">
      <c r="F397" s="36"/>
      <c r="G397" s="36"/>
      <c r="H397" s="38"/>
      <c r="I397" s="38"/>
      <c r="J397" s="38"/>
    </row>
    <row r="398" spans="6:10" x14ac:dyDescent="0.3">
      <c r="F398" s="36"/>
      <c r="G398" s="36"/>
      <c r="H398" s="38"/>
      <c r="I398" s="38"/>
      <c r="J398" s="38"/>
    </row>
    <row r="399" spans="6:10" x14ac:dyDescent="0.3">
      <c r="F399" s="36"/>
      <c r="G399" s="36"/>
      <c r="H399" s="38"/>
      <c r="I399" s="38"/>
      <c r="J399" s="38"/>
    </row>
    <row r="400" spans="6:10" x14ac:dyDescent="0.3">
      <c r="F400" s="36"/>
      <c r="G400" s="36"/>
      <c r="H400" s="38"/>
      <c r="I400" s="38"/>
      <c r="J400" s="38"/>
    </row>
    <row r="401" spans="6:10" x14ac:dyDescent="0.3">
      <c r="F401" s="36"/>
      <c r="G401" s="36"/>
      <c r="H401" s="38"/>
      <c r="I401" s="38"/>
      <c r="J401" s="38"/>
    </row>
    <row r="402" spans="6:10" x14ac:dyDescent="0.3">
      <c r="F402" s="36"/>
      <c r="G402" s="36"/>
      <c r="H402" s="38"/>
      <c r="I402" s="38"/>
      <c r="J402" s="38"/>
    </row>
    <row r="403" spans="6:10" x14ac:dyDescent="0.3">
      <c r="F403" s="36"/>
      <c r="G403" s="36"/>
      <c r="H403" s="38"/>
      <c r="I403" s="38"/>
      <c r="J403" s="38"/>
    </row>
    <row r="404" spans="6:10" x14ac:dyDescent="0.3">
      <c r="F404" s="36"/>
      <c r="G404" s="36"/>
      <c r="H404" s="38"/>
      <c r="I404" s="38"/>
      <c r="J404" s="38"/>
    </row>
    <row r="405" spans="6:10" x14ac:dyDescent="0.3">
      <c r="F405" s="36"/>
      <c r="G405" s="36"/>
      <c r="H405" s="38"/>
      <c r="I405" s="38"/>
      <c r="J405" s="38"/>
    </row>
    <row r="406" spans="6:10" x14ac:dyDescent="0.3">
      <c r="F406" s="36"/>
      <c r="G406" s="36"/>
      <c r="H406" s="38"/>
      <c r="I406" s="38"/>
      <c r="J406" s="38"/>
    </row>
    <row r="407" spans="6:10" x14ac:dyDescent="0.3">
      <c r="F407" s="36"/>
      <c r="G407" s="36"/>
      <c r="H407" s="38"/>
      <c r="I407" s="38"/>
      <c r="J407" s="38"/>
    </row>
    <row r="408" spans="6:10" x14ac:dyDescent="0.3">
      <c r="F408" s="36"/>
      <c r="G408" s="36"/>
      <c r="H408" s="38"/>
      <c r="I408" s="38"/>
      <c r="J408" s="38"/>
    </row>
    <row r="409" spans="6:10" x14ac:dyDescent="0.3">
      <c r="F409" s="36"/>
      <c r="G409" s="36"/>
      <c r="H409" s="38"/>
      <c r="I409" s="38"/>
      <c r="J409" s="38"/>
    </row>
    <row r="410" spans="6:10" x14ac:dyDescent="0.3">
      <c r="F410" s="36"/>
      <c r="G410" s="36"/>
      <c r="H410" s="38"/>
      <c r="I410" s="38"/>
      <c r="J410" s="38"/>
    </row>
    <row r="411" spans="6:10" x14ac:dyDescent="0.3">
      <c r="F411" s="36"/>
      <c r="G411" s="36"/>
      <c r="H411" s="38"/>
      <c r="I411" s="38"/>
      <c r="J411" s="38"/>
    </row>
    <row r="412" spans="6:10" x14ac:dyDescent="0.3">
      <c r="F412" s="36"/>
      <c r="G412" s="36"/>
      <c r="H412" s="38"/>
      <c r="I412" s="38"/>
      <c r="J412" s="38"/>
    </row>
    <row r="413" spans="6:10" x14ac:dyDescent="0.3">
      <c r="F413" s="36"/>
      <c r="G413" s="36"/>
      <c r="H413" s="38"/>
      <c r="I413" s="38"/>
      <c r="J413" s="38"/>
    </row>
    <row r="414" spans="6:10" x14ac:dyDescent="0.3">
      <c r="F414" s="36"/>
      <c r="G414" s="36"/>
      <c r="H414" s="38"/>
      <c r="I414" s="38"/>
      <c r="J414" s="38"/>
    </row>
    <row r="415" spans="6:10" x14ac:dyDescent="0.3">
      <c r="F415" s="36"/>
      <c r="G415" s="36"/>
      <c r="H415" s="38"/>
      <c r="I415" s="38"/>
      <c r="J415" s="38"/>
    </row>
    <row r="416" spans="6:10" x14ac:dyDescent="0.3">
      <c r="F416" s="36"/>
      <c r="G416" s="36"/>
      <c r="H416" s="38"/>
      <c r="I416" s="38"/>
      <c r="J416" s="38"/>
    </row>
    <row r="417" spans="6:10" x14ac:dyDescent="0.3">
      <c r="F417" s="36"/>
      <c r="G417" s="36"/>
      <c r="H417" s="38"/>
      <c r="I417" s="38"/>
      <c r="J417" s="38"/>
    </row>
    <row r="418" spans="6:10" x14ac:dyDescent="0.3">
      <c r="F418" s="36"/>
      <c r="G418" s="36"/>
      <c r="H418" s="38"/>
      <c r="I418" s="38"/>
      <c r="J418" s="38"/>
    </row>
    <row r="419" spans="6:10" x14ac:dyDescent="0.3">
      <c r="F419" s="36"/>
      <c r="G419" s="36"/>
      <c r="H419" s="38"/>
      <c r="I419" s="38"/>
      <c r="J419" s="38"/>
    </row>
    <row r="420" spans="6:10" x14ac:dyDescent="0.3">
      <c r="F420" s="36"/>
      <c r="G420" s="36"/>
      <c r="H420" s="38"/>
      <c r="I420" s="38"/>
      <c r="J420" s="38"/>
    </row>
    <row r="421" spans="6:10" x14ac:dyDescent="0.3">
      <c r="F421" s="36"/>
      <c r="G421" s="36"/>
      <c r="H421" s="38"/>
      <c r="I421" s="38"/>
      <c r="J421" s="38"/>
    </row>
    <row r="422" spans="6:10" x14ac:dyDescent="0.3">
      <c r="F422" s="36"/>
      <c r="G422" s="36"/>
      <c r="H422" s="38"/>
      <c r="I422" s="38"/>
      <c r="J422" s="38"/>
    </row>
    <row r="423" spans="6:10" x14ac:dyDescent="0.3">
      <c r="F423" s="36"/>
      <c r="G423" s="36"/>
      <c r="H423" s="38"/>
      <c r="I423" s="38"/>
      <c r="J423" s="38"/>
    </row>
    <row r="424" spans="6:10" x14ac:dyDescent="0.3">
      <c r="F424" s="36"/>
      <c r="G424" s="36"/>
      <c r="H424" s="38"/>
      <c r="I424" s="38"/>
      <c r="J424" s="38"/>
    </row>
    <row r="425" spans="6:10" x14ac:dyDescent="0.3">
      <c r="F425" s="36"/>
      <c r="G425" s="36"/>
      <c r="H425" s="38"/>
      <c r="I425" s="38"/>
      <c r="J425" s="38"/>
    </row>
    <row r="426" spans="6:10" x14ac:dyDescent="0.3">
      <c r="F426" s="36"/>
      <c r="G426" s="36"/>
      <c r="H426" s="38"/>
      <c r="I426" s="38"/>
      <c r="J426" s="38"/>
    </row>
    <row r="427" spans="6:10" x14ac:dyDescent="0.3">
      <c r="F427" s="36"/>
      <c r="G427" s="36"/>
      <c r="H427" s="38"/>
      <c r="I427" s="38"/>
      <c r="J427" s="38"/>
    </row>
    <row r="428" spans="6:10" x14ac:dyDescent="0.3">
      <c r="F428" s="36"/>
      <c r="G428" s="36"/>
      <c r="H428" s="38"/>
      <c r="I428" s="38"/>
      <c r="J428" s="38"/>
    </row>
    <row r="429" spans="6:10" x14ac:dyDescent="0.3">
      <c r="F429" s="36"/>
      <c r="G429" s="36"/>
      <c r="H429" s="38"/>
      <c r="I429" s="38"/>
      <c r="J429" s="38"/>
    </row>
    <row r="430" spans="6:10" x14ac:dyDescent="0.3">
      <c r="F430" s="36"/>
      <c r="G430" s="36"/>
      <c r="H430" s="38"/>
      <c r="I430" s="38"/>
      <c r="J430" s="38"/>
    </row>
    <row r="431" spans="6:10" x14ac:dyDescent="0.3">
      <c r="F431" s="36"/>
      <c r="G431" s="36"/>
      <c r="H431" s="38"/>
      <c r="I431" s="38"/>
      <c r="J431" s="38"/>
    </row>
    <row r="432" spans="6:10" x14ac:dyDescent="0.3">
      <c r="F432" s="36"/>
      <c r="G432" s="36"/>
      <c r="H432" s="38"/>
      <c r="I432" s="38"/>
      <c r="J432" s="38"/>
    </row>
    <row r="433" spans="6:10" x14ac:dyDescent="0.3">
      <c r="F433" s="36"/>
      <c r="G433" s="36"/>
      <c r="H433" s="38"/>
      <c r="I433" s="38"/>
      <c r="J433" s="38"/>
    </row>
    <row r="434" spans="6:10" x14ac:dyDescent="0.3">
      <c r="F434" s="36"/>
      <c r="G434" s="36"/>
      <c r="H434" s="38"/>
      <c r="I434" s="38"/>
      <c r="J434" s="38"/>
    </row>
    <row r="435" spans="6:10" x14ac:dyDescent="0.3">
      <c r="F435" s="36"/>
      <c r="G435" s="36"/>
      <c r="H435" s="38"/>
      <c r="I435" s="38"/>
      <c r="J435" s="38"/>
    </row>
    <row r="436" spans="6:10" x14ac:dyDescent="0.3">
      <c r="F436" s="36"/>
      <c r="G436" s="36"/>
      <c r="H436" s="38"/>
      <c r="I436" s="38"/>
      <c r="J436" s="38"/>
    </row>
    <row r="437" spans="6:10" x14ac:dyDescent="0.3">
      <c r="F437" s="36"/>
      <c r="G437" s="36"/>
      <c r="H437" s="38"/>
      <c r="I437" s="38"/>
      <c r="J437" s="38"/>
    </row>
    <row r="438" spans="6:10" x14ac:dyDescent="0.3">
      <c r="F438" s="36"/>
      <c r="G438" s="36"/>
      <c r="H438" s="38"/>
      <c r="I438" s="38"/>
      <c r="J438" s="38"/>
    </row>
    <row r="439" spans="6:10" x14ac:dyDescent="0.3">
      <c r="F439" s="36"/>
      <c r="G439" s="36"/>
      <c r="H439" s="38"/>
      <c r="I439" s="38"/>
      <c r="J439" s="38"/>
    </row>
    <row r="440" spans="6:10" x14ac:dyDescent="0.3">
      <c r="F440" s="36"/>
      <c r="G440" s="36"/>
      <c r="H440" s="38"/>
      <c r="I440" s="38"/>
      <c r="J440" s="38"/>
    </row>
    <row r="441" spans="6:10" x14ac:dyDescent="0.3">
      <c r="F441" s="36"/>
      <c r="G441" s="36"/>
      <c r="H441" s="38"/>
      <c r="I441" s="38"/>
      <c r="J441" s="38"/>
    </row>
    <row r="442" spans="6:10" x14ac:dyDescent="0.3">
      <c r="F442" s="36"/>
      <c r="G442" s="36"/>
      <c r="H442" s="38"/>
      <c r="I442" s="38"/>
      <c r="J442" s="38"/>
    </row>
    <row r="443" spans="6:10" x14ac:dyDescent="0.3">
      <c r="F443" s="36"/>
      <c r="G443" s="36"/>
      <c r="H443" s="38"/>
      <c r="I443" s="38"/>
      <c r="J443" s="38"/>
    </row>
    <row r="444" spans="6:10" x14ac:dyDescent="0.3">
      <c r="F444" s="36"/>
      <c r="G444" s="36"/>
      <c r="H444" s="38"/>
      <c r="I444" s="38"/>
      <c r="J444" s="38"/>
    </row>
    <row r="445" spans="6:10" x14ac:dyDescent="0.3">
      <c r="F445" s="36"/>
      <c r="G445" s="36"/>
      <c r="H445" s="38"/>
      <c r="I445" s="38"/>
      <c r="J445" s="38"/>
    </row>
    <row r="446" spans="6:10" x14ac:dyDescent="0.3">
      <c r="F446" s="36"/>
      <c r="G446" s="36"/>
      <c r="H446" s="38"/>
      <c r="I446" s="38"/>
      <c r="J446" s="38"/>
    </row>
    <row r="447" spans="6:10" x14ac:dyDescent="0.3">
      <c r="F447" s="36"/>
      <c r="G447" s="36"/>
      <c r="H447" s="38"/>
      <c r="I447" s="38"/>
      <c r="J447" s="38"/>
    </row>
    <row r="448" spans="6:10" x14ac:dyDescent="0.3">
      <c r="F448" s="36"/>
      <c r="G448" s="36"/>
      <c r="H448" s="38"/>
      <c r="I448" s="38"/>
      <c r="J448" s="38"/>
    </row>
    <row r="449" spans="6:10" x14ac:dyDescent="0.3">
      <c r="F449" s="36"/>
      <c r="G449" s="36"/>
      <c r="H449" s="38"/>
      <c r="I449" s="38"/>
      <c r="J449" s="38"/>
    </row>
  </sheetData>
  <sortState xmlns:xlrd2="http://schemas.microsoft.com/office/spreadsheetml/2017/richdata2" ref="A1:K449">
    <sortCondition ref="B1:B449"/>
  </sortState>
  <phoneticPr fontId="2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99FA9-D45F-4CC3-B659-5D0505AB4A32}">
  <dimension ref="A1:H512"/>
  <sheetViews>
    <sheetView topLeftCell="A491" zoomScaleNormal="100" workbookViewId="0">
      <selection activeCell="E506" sqref="E506"/>
    </sheetView>
  </sheetViews>
  <sheetFormatPr defaultRowHeight="14.4" x14ac:dyDescent="0.3"/>
  <cols>
    <col min="1" max="1" width="19.44140625" style="2" customWidth="1"/>
    <col min="2" max="2" width="31.6640625" customWidth="1"/>
    <col min="3" max="3" width="5.77734375" bestFit="1" customWidth="1"/>
    <col min="4" max="4" width="8.88671875" style="33"/>
    <col min="5" max="5" width="8.88671875" style="2"/>
    <col min="164" max="164" width="8.44140625" bestFit="1" customWidth="1"/>
    <col min="165" max="165" width="24.44140625" bestFit="1" customWidth="1"/>
    <col min="166" max="166" width="20.6640625" bestFit="1" customWidth="1"/>
    <col min="167" max="167" width="19.5546875" bestFit="1" customWidth="1"/>
    <col min="168" max="168" width="9.5546875" bestFit="1" customWidth="1"/>
    <col min="420" max="420" width="8.44140625" bestFit="1" customWidth="1"/>
    <col min="421" max="421" width="24.44140625" bestFit="1" customWidth="1"/>
    <col min="422" max="422" width="20.6640625" bestFit="1" customWidth="1"/>
    <col min="423" max="423" width="19.5546875" bestFit="1" customWidth="1"/>
    <col min="424" max="424" width="9.5546875" bestFit="1" customWidth="1"/>
    <col min="676" max="676" width="8.44140625" bestFit="1" customWidth="1"/>
    <col min="677" max="677" width="24.44140625" bestFit="1" customWidth="1"/>
    <col min="678" max="678" width="20.6640625" bestFit="1" customWidth="1"/>
    <col min="679" max="679" width="19.5546875" bestFit="1" customWidth="1"/>
    <col min="680" max="680" width="9.5546875" bestFit="1" customWidth="1"/>
    <col min="932" max="932" width="8.44140625" bestFit="1" customWidth="1"/>
    <col min="933" max="933" width="24.44140625" bestFit="1" customWidth="1"/>
    <col min="934" max="934" width="20.6640625" bestFit="1" customWidth="1"/>
    <col min="935" max="935" width="19.5546875" bestFit="1" customWidth="1"/>
    <col min="936" max="936" width="9.5546875" bestFit="1" customWidth="1"/>
    <col min="1188" max="1188" width="8.44140625" bestFit="1" customWidth="1"/>
    <col min="1189" max="1189" width="24.44140625" bestFit="1" customWidth="1"/>
    <col min="1190" max="1190" width="20.6640625" bestFit="1" customWidth="1"/>
    <col min="1191" max="1191" width="19.5546875" bestFit="1" customWidth="1"/>
    <col min="1192" max="1192" width="9.5546875" bestFit="1" customWidth="1"/>
    <col min="1444" max="1444" width="8.44140625" bestFit="1" customWidth="1"/>
    <col min="1445" max="1445" width="24.44140625" bestFit="1" customWidth="1"/>
    <col min="1446" max="1446" width="20.6640625" bestFit="1" customWidth="1"/>
    <col min="1447" max="1447" width="19.5546875" bestFit="1" customWidth="1"/>
    <col min="1448" max="1448" width="9.5546875" bestFit="1" customWidth="1"/>
    <col min="1700" max="1700" width="8.44140625" bestFit="1" customWidth="1"/>
    <col min="1701" max="1701" width="24.44140625" bestFit="1" customWidth="1"/>
    <col min="1702" max="1702" width="20.6640625" bestFit="1" customWidth="1"/>
    <col min="1703" max="1703" width="19.5546875" bestFit="1" customWidth="1"/>
    <col min="1704" max="1704" width="9.5546875" bestFit="1" customWidth="1"/>
    <col min="1956" max="1956" width="8.44140625" bestFit="1" customWidth="1"/>
    <col min="1957" max="1957" width="24.44140625" bestFit="1" customWidth="1"/>
    <col min="1958" max="1958" width="20.6640625" bestFit="1" customWidth="1"/>
    <col min="1959" max="1959" width="19.5546875" bestFit="1" customWidth="1"/>
    <col min="1960" max="1960" width="9.5546875" bestFit="1" customWidth="1"/>
    <col min="2212" max="2212" width="8.44140625" bestFit="1" customWidth="1"/>
    <col min="2213" max="2213" width="24.44140625" bestFit="1" customWidth="1"/>
    <col min="2214" max="2214" width="20.6640625" bestFit="1" customWidth="1"/>
    <col min="2215" max="2215" width="19.5546875" bestFit="1" customWidth="1"/>
    <col min="2216" max="2216" width="9.5546875" bestFit="1" customWidth="1"/>
    <col min="2468" max="2468" width="8.44140625" bestFit="1" customWidth="1"/>
    <col min="2469" max="2469" width="24.44140625" bestFit="1" customWidth="1"/>
    <col min="2470" max="2470" width="20.6640625" bestFit="1" customWidth="1"/>
    <col min="2471" max="2471" width="19.5546875" bestFit="1" customWidth="1"/>
    <col min="2472" max="2472" width="9.5546875" bestFit="1" customWidth="1"/>
    <col min="2724" max="2724" width="8.44140625" bestFit="1" customWidth="1"/>
    <col min="2725" max="2725" width="24.44140625" bestFit="1" customWidth="1"/>
    <col min="2726" max="2726" width="20.6640625" bestFit="1" customWidth="1"/>
    <col min="2727" max="2727" width="19.5546875" bestFit="1" customWidth="1"/>
    <col min="2728" max="2728" width="9.5546875" bestFit="1" customWidth="1"/>
    <col min="2980" max="2980" width="8.44140625" bestFit="1" customWidth="1"/>
    <col min="2981" max="2981" width="24.44140625" bestFit="1" customWidth="1"/>
    <col min="2982" max="2982" width="20.6640625" bestFit="1" customWidth="1"/>
    <col min="2983" max="2983" width="19.5546875" bestFit="1" customWidth="1"/>
    <col min="2984" max="2984" width="9.5546875" bestFit="1" customWidth="1"/>
    <col min="3236" max="3236" width="8.44140625" bestFit="1" customWidth="1"/>
    <col min="3237" max="3237" width="24.44140625" bestFit="1" customWidth="1"/>
    <col min="3238" max="3238" width="20.6640625" bestFit="1" customWidth="1"/>
    <col min="3239" max="3239" width="19.5546875" bestFit="1" customWidth="1"/>
    <col min="3240" max="3240" width="9.5546875" bestFit="1" customWidth="1"/>
    <col min="3492" max="3492" width="8.44140625" bestFit="1" customWidth="1"/>
    <col min="3493" max="3493" width="24.44140625" bestFit="1" customWidth="1"/>
    <col min="3494" max="3494" width="20.6640625" bestFit="1" customWidth="1"/>
    <col min="3495" max="3495" width="19.5546875" bestFit="1" customWidth="1"/>
    <col min="3496" max="3496" width="9.5546875" bestFit="1" customWidth="1"/>
    <col min="3748" max="3748" width="8.44140625" bestFit="1" customWidth="1"/>
    <col min="3749" max="3749" width="24.44140625" bestFit="1" customWidth="1"/>
    <col min="3750" max="3750" width="20.6640625" bestFit="1" customWidth="1"/>
    <col min="3751" max="3751" width="19.5546875" bestFit="1" customWidth="1"/>
    <col min="3752" max="3752" width="9.5546875" bestFit="1" customWidth="1"/>
    <col min="4004" max="4004" width="8.44140625" bestFit="1" customWidth="1"/>
    <col min="4005" max="4005" width="24.44140625" bestFit="1" customWidth="1"/>
    <col min="4006" max="4006" width="20.6640625" bestFit="1" customWidth="1"/>
    <col min="4007" max="4007" width="19.5546875" bestFit="1" customWidth="1"/>
    <col min="4008" max="4008" width="9.5546875" bestFit="1" customWidth="1"/>
    <col min="4260" max="4260" width="8.44140625" bestFit="1" customWidth="1"/>
    <col min="4261" max="4261" width="24.44140625" bestFit="1" customWidth="1"/>
    <col min="4262" max="4262" width="20.6640625" bestFit="1" customWidth="1"/>
    <col min="4263" max="4263" width="19.5546875" bestFit="1" customWidth="1"/>
    <col min="4264" max="4264" width="9.5546875" bestFit="1" customWidth="1"/>
    <col min="4516" max="4516" width="8.44140625" bestFit="1" customWidth="1"/>
    <col min="4517" max="4517" width="24.44140625" bestFit="1" customWidth="1"/>
    <col min="4518" max="4518" width="20.6640625" bestFit="1" customWidth="1"/>
    <col min="4519" max="4519" width="19.5546875" bestFit="1" customWidth="1"/>
    <col min="4520" max="4520" width="9.5546875" bestFit="1" customWidth="1"/>
    <col min="4772" max="4772" width="8.44140625" bestFit="1" customWidth="1"/>
    <col min="4773" max="4773" width="24.44140625" bestFit="1" customWidth="1"/>
    <col min="4774" max="4774" width="20.6640625" bestFit="1" customWidth="1"/>
    <col min="4775" max="4775" width="19.5546875" bestFit="1" customWidth="1"/>
    <col min="4776" max="4776" width="9.5546875" bestFit="1" customWidth="1"/>
    <col min="5028" max="5028" width="8.44140625" bestFit="1" customWidth="1"/>
    <col min="5029" max="5029" width="24.44140625" bestFit="1" customWidth="1"/>
    <col min="5030" max="5030" width="20.6640625" bestFit="1" customWidth="1"/>
    <col min="5031" max="5031" width="19.5546875" bestFit="1" customWidth="1"/>
    <col min="5032" max="5032" width="9.5546875" bestFit="1" customWidth="1"/>
    <col min="5284" max="5284" width="8.44140625" bestFit="1" customWidth="1"/>
    <col min="5285" max="5285" width="24.44140625" bestFit="1" customWidth="1"/>
    <col min="5286" max="5286" width="20.6640625" bestFit="1" customWidth="1"/>
    <col min="5287" max="5287" width="19.5546875" bestFit="1" customWidth="1"/>
    <col min="5288" max="5288" width="9.5546875" bestFit="1" customWidth="1"/>
    <col min="5540" max="5540" width="8.44140625" bestFit="1" customWidth="1"/>
    <col min="5541" max="5541" width="24.44140625" bestFit="1" customWidth="1"/>
    <col min="5542" max="5542" width="20.6640625" bestFit="1" customWidth="1"/>
    <col min="5543" max="5543" width="19.5546875" bestFit="1" customWidth="1"/>
    <col min="5544" max="5544" width="9.5546875" bestFit="1" customWidth="1"/>
    <col min="5796" max="5796" width="8.44140625" bestFit="1" customWidth="1"/>
    <col min="5797" max="5797" width="24.44140625" bestFit="1" customWidth="1"/>
    <col min="5798" max="5798" width="20.6640625" bestFit="1" customWidth="1"/>
    <col min="5799" max="5799" width="19.5546875" bestFit="1" customWidth="1"/>
    <col min="5800" max="5800" width="9.5546875" bestFit="1" customWidth="1"/>
    <col min="6052" max="6052" width="8.44140625" bestFit="1" customWidth="1"/>
    <col min="6053" max="6053" width="24.44140625" bestFit="1" customWidth="1"/>
    <col min="6054" max="6054" width="20.6640625" bestFit="1" customWidth="1"/>
    <col min="6055" max="6055" width="19.5546875" bestFit="1" customWidth="1"/>
    <col min="6056" max="6056" width="9.5546875" bestFit="1" customWidth="1"/>
    <col min="6308" max="6308" width="8.44140625" bestFit="1" customWidth="1"/>
    <col min="6309" max="6309" width="24.44140625" bestFit="1" customWidth="1"/>
    <col min="6310" max="6310" width="20.6640625" bestFit="1" customWidth="1"/>
    <col min="6311" max="6311" width="19.5546875" bestFit="1" customWidth="1"/>
    <col min="6312" max="6312" width="9.5546875" bestFit="1" customWidth="1"/>
    <col min="6564" max="6564" width="8.44140625" bestFit="1" customWidth="1"/>
    <col min="6565" max="6565" width="24.44140625" bestFit="1" customWidth="1"/>
    <col min="6566" max="6566" width="20.6640625" bestFit="1" customWidth="1"/>
    <col min="6567" max="6567" width="19.5546875" bestFit="1" customWidth="1"/>
    <col min="6568" max="6568" width="9.5546875" bestFit="1" customWidth="1"/>
    <col min="6820" max="6820" width="8.44140625" bestFit="1" customWidth="1"/>
    <col min="6821" max="6821" width="24.44140625" bestFit="1" customWidth="1"/>
    <col min="6822" max="6822" width="20.6640625" bestFit="1" customWidth="1"/>
    <col min="6823" max="6823" width="19.5546875" bestFit="1" customWidth="1"/>
    <col min="6824" max="6824" width="9.5546875" bestFit="1" customWidth="1"/>
    <col min="7076" max="7076" width="8.44140625" bestFit="1" customWidth="1"/>
    <col min="7077" max="7077" width="24.44140625" bestFit="1" customWidth="1"/>
    <col min="7078" max="7078" width="20.6640625" bestFit="1" customWidth="1"/>
    <col min="7079" max="7079" width="19.5546875" bestFit="1" customWidth="1"/>
    <col min="7080" max="7080" width="9.5546875" bestFit="1" customWidth="1"/>
    <col min="7332" max="7332" width="8.44140625" bestFit="1" customWidth="1"/>
    <col min="7333" max="7333" width="24.44140625" bestFit="1" customWidth="1"/>
    <col min="7334" max="7334" width="20.6640625" bestFit="1" customWidth="1"/>
    <col min="7335" max="7335" width="19.5546875" bestFit="1" customWidth="1"/>
    <col min="7336" max="7336" width="9.5546875" bestFit="1" customWidth="1"/>
    <col min="7588" max="7588" width="8.44140625" bestFit="1" customWidth="1"/>
    <col min="7589" max="7589" width="24.44140625" bestFit="1" customWidth="1"/>
    <col min="7590" max="7590" width="20.6640625" bestFit="1" customWidth="1"/>
    <col min="7591" max="7591" width="19.5546875" bestFit="1" customWidth="1"/>
    <col min="7592" max="7592" width="9.5546875" bestFit="1" customWidth="1"/>
    <col min="7844" max="7844" width="8.44140625" bestFit="1" customWidth="1"/>
    <col min="7845" max="7845" width="24.44140625" bestFit="1" customWidth="1"/>
    <col min="7846" max="7846" width="20.6640625" bestFit="1" customWidth="1"/>
    <col min="7847" max="7847" width="19.5546875" bestFit="1" customWidth="1"/>
    <col min="7848" max="7848" width="9.5546875" bestFit="1" customWidth="1"/>
    <col min="8100" max="8100" width="8.44140625" bestFit="1" customWidth="1"/>
    <col min="8101" max="8101" width="24.44140625" bestFit="1" customWidth="1"/>
    <col min="8102" max="8102" width="20.6640625" bestFit="1" customWidth="1"/>
    <col min="8103" max="8103" width="19.5546875" bestFit="1" customWidth="1"/>
    <col min="8104" max="8104" width="9.5546875" bestFit="1" customWidth="1"/>
    <col min="8356" max="8356" width="8.44140625" bestFit="1" customWidth="1"/>
    <col min="8357" max="8357" width="24.44140625" bestFit="1" customWidth="1"/>
    <col min="8358" max="8358" width="20.6640625" bestFit="1" customWidth="1"/>
    <col min="8359" max="8359" width="19.5546875" bestFit="1" customWidth="1"/>
    <col min="8360" max="8360" width="9.5546875" bestFit="1" customWidth="1"/>
    <col min="8612" max="8612" width="8.44140625" bestFit="1" customWidth="1"/>
    <col min="8613" max="8613" width="24.44140625" bestFit="1" customWidth="1"/>
    <col min="8614" max="8614" width="20.6640625" bestFit="1" customWidth="1"/>
    <col min="8615" max="8615" width="19.5546875" bestFit="1" customWidth="1"/>
    <col min="8616" max="8616" width="9.5546875" bestFit="1" customWidth="1"/>
    <col min="8868" max="8868" width="8.44140625" bestFit="1" customWidth="1"/>
    <col min="8869" max="8869" width="24.44140625" bestFit="1" customWidth="1"/>
    <col min="8870" max="8870" width="20.6640625" bestFit="1" customWidth="1"/>
    <col min="8871" max="8871" width="19.5546875" bestFit="1" customWidth="1"/>
    <col min="8872" max="8872" width="9.5546875" bestFit="1" customWidth="1"/>
    <col min="9124" max="9124" width="8.44140625" bestFit="1" customWidth="1"/>
    <col min="9125" max="9125" width="24.44140625" bestFit="1" customWidth="1"/>
    <col min="9126" max="9126" width="20.6640625" bestFit="1" customWidth="1"/>
    <col min="9127" max="9127" width="19.5546875" bestFit="1" customWidth="1"/>
    <col min="9128" max="9128" width="9.5546875" bestFit="1" customWidth="1"/>
    <col min="9380" max="9380" width="8.44140625" bestFit="1" customWidth="1"/>
    <col min="9381" max="9381" width="24.44140625" bestFit="1" customWidth="1"/>
    <col min="9382" max="9382" width="20.6640625" bestFit="1" customWidth="1"/>
    <col min="9383" max="9383" width="19.5546875" bestFit="1" customWidth="1"/>
    <col min="9384" max="9384" width="9.5546875" bestFit="1" customWidth="1"/>
    <col min="9636" max="9636" width="8.44140625" bestFit="1" customWidth="1"/>
    <col min="9637" max="9637" width="24.44140625" bestFit="1" customWidth="1"/>
    <col min="9638" max="9638" width="20.6640625" bestFit="1" customWidth="1"/>
    <col min="9639" max="9639" width="19.5546875" bestFit="1" customWidth="1"/>
    <col min="9640" max="9640" width="9.5546875" bestFit="1" customWidth="1"/>
    <col min="9892" max="9892" width="8.44140625" bestFit="1" customWidth="1"/>
    <col min="9893" max="9893" width="24.44140625" bestFit="1" customWidth="1"/>
    <col min="9894" max="9894" width="20.6640625" bestFit="1" customWidth="1"/>
    <col min="9895" max="9895" width="19.5546875" bestFit="1" customWidth="1"/>
    <col min="9896" max="9896" width="9.5546875" bestFit="1" customWidth="1"/>
    <col min="10148" max="10148" width="8.44140625" bestFit="1" customWidth="1"/>
    <col min="10149" max="10149" width="24.44140625" bestFit="1" customWidth="1"/>
    <col min="10150" max="10150" width="20.6640625" bestFit="1" customWidth="1"/>
    <col min="10151" max="10151" width="19.5546875" bestFit="1" customWidth="1"/>
    <col min="10152" max="10152" width="9.5546875" bestFit="1" customWidth="1"/>
    <col min="10404" max="10404" width="8.44140625" bestFit="1" customWidth="1"/>
    <col min="10405" max="10405" width="24.44140625" bestFit="1" customWidth="1"/>
    <col min="10406" max="10406" width="20.6640625" bestFit="1" customWidth="1"/>
    <col min="10407" max="10407" width="19.5546875" bestFit="1" customWidth="1"/>
    <col min="10408" max="10408" width="9.5546875" bestFit="1" customWidth="1"/>
    <col min="10660" max="10660" width="8.44140625" bestFit="1" customWidth="1"/>
    <col min="10661" max="10661" width="24.44140625" bestFit="1" customWidth="1"/>
    <col min="10662" max="10662" width="20.6640625" bestFit="1" customWidth="1"/>
    <col min="10663" max="10663" width="19.5546875" bestFit="1" customWidth="1"/>
    <col min="10664" max="10664" width="9.5546875" bestFit="1" customWidth="1"/>
    <col min="10916" max="10916" width="8.44140625" bestFit="1" customWidth="1"/>
    <col min="10917" max="10917" width="24.44140625" bestFit="1" customWidth="1"/>
    <col min="10918" max="10918" width="20.6640625" bestFit="1" customWidth="1"/>
    <col min="10919" max="10919" width="19.5546875" bestFit="1" customWidth="1"/>
    <col min="10920" max="10920" width="9.5546875" bestFit="1" customWidth="1"/>
    <col min="11172" max="11172" width="8.44140625" bestFit="1" customWidth="1"/>
    <col min="11173" max="11173" width="24.44140625" bestFit="1" customWidth="1"/>
    <col min="11174" max="11174" width="20.6640625" bestFit="1" customWidth="1"/>
    <col min="11175" max="11175" width="19.5546875" bestFit="1" customWidth="1"/>
    <col min="11176" max="11176" width="9.5546875" bestFit="1" customWidth="1"/>
    <col min="11428" max="11428" width="8.44140625" bestFit="1" customWidth="1"/>
    <col min="11429" max="11429" width="24.44140625" bestFit="1" customWidth="1"/>
    <col min="11430" max="11430" width="20.6640625" bestFit="1" customWidth="1"/>
    <col min="11431" max="11431" width="19.5546875" bestFit="1" customWidth="1"/>
    <col min="11432" max="11432" width="9.5546875" bestFit="1" customWidth="1"/>
    <col min="11684" max="11684" width="8.44140625" bestFit="1" customWidth="1"/>
    <col min="11685" max="11685" width="24.44140625" bestFit="1" customWidth="1"/>
    <col min="11686" max="11686" width="20.6640625" bestFit="1" customWidth="1"/>
    <col min="11687" max="11687" width="19.5546875" bestFit="1" customWidth="1"/>
    <col min="11688" max="11688" width="9.5546875" bestFit="1" customWidth="1"/>
    <col min="11940" max="11940" width="8.44140625" bestFit="1" customWidth="1"/>
    <col min="11941" max="11941" width="24.44140625" bestFit="1" customWidth="1"/>
    <col min="11942" max="11942" width="20.6640625" bestFit="1" customWidth="1"/>
    <col min="11943" max="11943" width="19.5546875" bestFit="1" customWidth="1"/>
    <col min="11944" max="11944" width="9.5546875" bestFit="1" customWidth="1"/>
    <col min="12196" max="12196" width="8.44140625" bestFit="1" customWidth="1"/>
    <col min="12197" max="12197" width="24.44140625" bestFit="1" customWidth="1"/>
    <col min="12198" max="12198" width="20.6640625" bestFit="1" customWidth="1"/>
    <col min="12199" max="12199" width="19.5546875" bestFit="1" customWidth="1"/>
    <col min="12200" max="12200" width="9.5546875" bestFit="1" customWidth="1"/>
    <col min="12452" max="12452" width="8.44140625" bestFit="1" customWidth="1"/>
    <col min="12453" max="12453" width="24.44140625" bestFit="1" customWidth="1"/>
    <col min="12454" max="12454" width="20.6640625" bestFit="1" customWidth="1"/>
    <col min="12455" max="12455" width="19.5546875" bestFit="1" customWidth="1"/>
    <col min="12456" max="12456" width="9.5546875" bestFit="1" customWidth="1"/>
    <col min="12708" max="12708" width="8.44140625" bestFit="1" customWidth="1"/>
    <col min="12709" max="12709" width="24.44140625" bestFit="1" customWidth="1"/>
    <col min="12710" max="12710" width="20.6640625" bestFit="1" customWidth="1"/>
    <col min="12711" max="12711" width="19.5546875" bestFit="1" customWidth="1"/>
    <col min="12712" max="12712" width="9.5546875" bestFit="1" customWidth="1"/>
    <col min="12964" max="12964" width="8.44140625" bestFit="1" customWidth="1"/>
    <col min="12965" max="12965" width="24.44140625" bestFit="1" customWidth="1"/>
    <col min="12966" max="12966" width="20.6640625" bestFit="1" customWidth="1"/>
    <col min="12967" max="12967" width="19.5546875" bestFit="1" customWidth="1"/>
    <col min="12968" max="12968" width="9.5546875" bestFit="1" customWidth="1"/>
    <col min="13220" max="13220" width="8.44140625" bestFit="1" customWidth="1"/>
    <col min="13221" max="13221" width="24.44140625" bestFit="1" customWidth="1"/>
    <col min="13222" max="13222" width="20.6640625" bestFit="1" customWidth="1"/>
    <col min="13223" max="13223" width="19.5546875" bestFit="1" customWidth="1"/>
    <col min="13224" max="13224" width="9.5546875" bestFit="1" customWidth="1"/>
    <col min="13476" max="13476" width="8.44140625" bestFit="1" customWidth="1"/>
    <col min="13477" max="13477" width="24.44140625" bestFit="1" customWidth="1"/>
    <col min="13478" max="13478" width="20.6640625" bestFit="1" customWidth="1"/>
    <col min="13479" max="13479" width="19.5546875" bestFit="1" customWidth="1"/>
    <col min="13480" max="13480" width="9.5546875" bestFit="1" customWidth="1"/>
    <col min="13732" max="13732" width="8.44140625" bestFit="1" customWidth="1"/>
    <col min="13733" max="13733" width="24.44140625" bestFit="1" customWidth="1"/>
    <col min="13734" max="13734" width="20.6640625" bestFit="1" customWidth="1"/>
    <col min="13735" max="13735" width="19.5546875" bestFit="1" customWidth="1"/>
    <col min="13736" max="13736" width="9.5546875" bestFit="1" customWidth="1"/>
    <col min="13988" max="13988" width="8.44140625" bestFit="1" customWidth="1"/>
    <col min="13989" max="13989" width="24.44140625" bestFit="1" customWidth="1"/>
    <col min="13990" max="13990" width="20.6640625" bestFit="1" customWidth="1"/>
    <col min="13991" max="13991" width="19.5546875" bestFit="1" customWidth="1"/>
    <col min="13992" max="13992" width="9.5546875" bestFit="1" customWidth="1"/>
    <col min="14244" max="14244" width="8.44140625" bestFit="1" customWidth="1"/>
    <col min="14245" max="14245" width="24.44140625" bestFit="1" customWidth="1"/>
    <col min="14246" max="14246" width="20.6640625" bestFit="1" customWidth="1"/>
    <col min="14247" max="14247" width="19.5546875" bestFit="1" customWidth="1"/>
    <col min="14248" max="14248" width="9.5546875" bestFit="1" customWidth="1"/>
    <col min="14500" max="14500" width="8.44140625" bestFit="1" customWidth="1"/>
    <col min="14501" max="14501" width="24.44140625" bestFit="1" customWidth="1"/>
    <col min="14502" max="14502" width="20.6640625" bestFit="1" customWidth="1"/>
    <col min="14503" max="14503" width="19.5546875" bestFit="1" customWidth="1"/>
    <col min="14504" max="14504" width="9.5546875" bestFit="1" customWidth="1"/>
    <col min="14756" max="14756" width="8.44140625" bestFit="1" customWidth="1"/>
    <col min="14757" max="14757" width="24.44140625" bestFit="1" customWidth="1"/>
    <col min="14758" max="14758" width="20.6640625" bestFit="1" customWidth="1"/>
    <col min="14759" max="14759" width="19.5546875" bestFit="1" customWidth="1"/>
    <col min="14760" max="14760" width="9.5546875" bestFit="1" customWidth="1"/>
    <col min="15012" max="15012" width="8.44140625" bestFit="1" customWidth="1"/>
    <col min="15013" max="15013" width="24.44140625" bestFit="1" customWidth="1"/>
    <col min="15014" max="15014" width="20.6640625" bestFit="1" customWidth="1"/>
    <col min="15015" max="15015" width="19.5546875" bestFit="1" customWidth="1"/>
    <col min="15016" max="15016" width="9.5546875" bestFit="1" customWidth="1"/>
    <col min="15268" max="15268" width="8.44140625" bestFit="1" customWidth="1"/>
    <col min="15269" max="15269" width="24.44140625" bestFit="1" customWidth="1"/>
    <col min="15270" max="15270" width="20.6640625" bestFit="1" customWidth="1"/>
    <col min="15271" max="15271" width="19.5546875" bestFit="1" customWidth="1"/>
    <col min="15272" max="15272" width="9.5546875" bestFit="1" customWidth="1"/>
    <col min="15524" max="15524" width="8.44140625" bestFit="1" customWidth="1"/>
    <col min="15525" max="15525" width="24.44140625" bestFit="1" customWidth="1"/>
    <col min="15526" max="15526" width="20.6640625" bestFit="1" customWidth="1"/>
    <col min="15527" max="15527" width="19.5546875" bestFit="1" customWidth="1"/>
    <col min="15528" max="15528" width="9.5546875" bestFit="1" customWidth="1"/>
    <col min="15780" max="15780" width="8.44140625" bestFit="1" customWidth="1"/>
    <col min="15781" max="15781" width="24.44140625" bestFit="1" customWidth="1"/>
    <col min="15782" max="15782" width="20.6640625" bestFit="1" customWidth="1"/>
    <col min="15783" max="15783" width="19.5546875" bestFit="1" customWidth="1"/>
    <col min="15784" max="15784" width="9.5546875" bestFit="1" customWidth="1"/>
    <col min="16036" max="16036" width="8.44140625" bestFit="1" customWidth="1"/>
    <col min="16037" max="16037" width="24.44140625" bestFit="1" customWidth="1"/>
    <col min="16038" max="16038" width="20.6640625" bestFit="1" customWidth="1"/>
    <col min="16039" max="16039" width="19.5546875" bestFit="1" customWidth="1"/>
    <col min="16040" max="16040" width="9.5546875" bestFit="1" customWidth="1"/>
  </cols>
  <sheetData>
    <row r="1" spans="1:8" x14ac:dyDescent="0.3">
      <c r="A1" s="54" t="s">
        <v>3232</v>
      </c>
      <c r="B1" s="54" t="s">
        <v>1</v>
      </c>
      <c r="C1" s="54" t="s">
        <v>7</v>
      </c>
      <c r="D1" s="55" t="s">
        <v>3234</v>
      </c>
      <c r="E1" s="56" t="s">
        <v>3233</v>
      </c>
      <c r="F1" s="54" t="s">
        <v>3235</v>
      </c>
      <c r="G1" s="43"/>
      <c r="H1" s="43"/>
    </row>
    <row r="2" spans="1:8" s="43" customFormat="1" x14ac:dyDescent="0.3">
      <c r="A2" s="2">
        <v>271984</v>
      </c>
      <c r="B2" t="s">
        <v>42</v>
      </c>
      <c r="C2" t="s">
        <v>2531</v>
      </c>
      <c r="D2" s="33">
        <v>0.70699999999999996</v>
      </c>
      <c r="E2" s="2">
        <v>33</v>
      </c>
      <c r="F2" t="s">
        <v>3237</v>
      </c>
      <c r="G2"/>
      <c r="H2"/>
    </row>
    <row r="3" spans="1:8" x14ac:dyDescent="0.3">
      <c r="A3" s="2">
        <v>386629</v>
      </c>
      <c r="B3" t="s">
        <v>49</v>
      </c>
      <c r="C3" t="s">
        <v>2531</v>
      </c>
      <c r="D3" s="33">
        <v>2.589</v>
      </c>
      <c r="E3" s="2">
        <v>9</v>
      </c>
      <c r="F3" t="s">
        <v>3237</v>
      </c>
    </row>
    <row r="4" spans="1:8" x14ac:dyDescent="0.3">
      <c r="A4" s="2">
        <v>147806</v>
      </c>
      <c r="B4" t="s">
        <v>56</v>
      </c>
      <c r="C4" t="s">
        <v>2531</v>
      </c>
      <c r="D4" s="33">
        <v>1.4</v>
      </c>
      <c r="E4" s="2">
        <v>15</v>
      </c>
      <c r="F4" t="s">
        <v>3237</v>
      </c>
    </row>
    <row r="5" spans="1:8" x14ac:dyDescent="0.3">
      <c r="A5" s="2">
        <v>180022</v>
      </c>
      <c r="B5" t="s">
        <v>71</v>
      </c>
      <c r="C5" t="s">
        <v>2531</v>
      </c>
      <c r="D5" s="33">
        <v>0.89800000000000002</v>
      </c>
      <c r="E5" s="2">
        <v>17</v>
      </c>
      <c r="F5" t="s">
        <v>3237</v>
      </c>
    </row>
    <row r="6" spans="1:8" x14ac:dyDescent="0.3">
      <c r="A6" s="2">
        <v>209922</v>
      </c>
      <c r="B6" t="s">
        <v>78</v>
      </c>
      <c r="C6" t="s">
        <v>2531</v>
      </c>
      <c r="D6" s="33">
        <v>1.835</v>
      </c>
      <c r="E6" s="2">
        <v>14</v>
      </c>
      <c r="F6" t="s">
        <v>3237</v>
      </c>
    </row>
    <row r="7" spans="1:8" x14ac:dyDescent="0.3">
      <c r="A7" s="2">
        <v>275476</v>
      </c>
      <c r="B7" t="s">
        <v>89</v>
      </c>
      <c r="C7" t="s">
        <v>2531</v>
      </c>
      <c r="D7" s="33">
        <v>0.90300000000000002</v>
      </c>
      <c r="E7" s="2">
        <v>24</v>
      </c>
      <c r="F7" t="s">
        <v>3237</v>
      </c>
    </row>
    <row r="8" spans="1:8" x14ac:dyDescent="0.3">
      <c r="A8" s="2">
        <v>121227</v>
      </c>
      <c r="B8" t="s">
        <v>95</v>
      </c>
      <c r="C8" t="s">
        <v>2531</v>
      </c>
      <c r="D8" s="33">
        <v>6.165</v>
      </c>
      <c r="E8" s="2">
        <v>23</v>
      </c>
      <c r="F8" t="s">
        <v>3237</v>
      </c>
    </row>
    <row r="9" spans="1:8" x14ac:dyDescent="0.3">
      <c r="A9" s="2">
        <v>219566</v>
      </c>
      <c r="B9" t="s">
        <v>106</v>
      </c>
      <c r="C9" t="s">
        <v>2531</v>
      </c>
      <c r="D9" s="33">
        <v>0.63900000000000001</v>
      </c>
      <c r="E9" s="2">
        <v>24</v>
      </c>
      <c r="F9" t="s">
        <v>3237</v>
      </c>
    </row>
    <row r="10" spans="1:8" x14ac:dyDescent="0.3">
      <c r="A10" s="2">
        <v>220064</v>
      </c>
      <c r="B10" t="s">
        <v>115</v>
      </c>
      <c r="C10" t="s">
        <v>2531</v>
      </c>
      <c r="D10" s="33">
        <v>1.232</v>
      </c>
      <c r="E10" s="2">
        <v>9</v>
      </c>
      <c r="F10" t="s">
        <v>3237</v>
      </c>
    </row>
    <row r="11" spans="1:8" x14ac:dyDescent="0.3">
      <c r="A11" s="2">
        <v>385961</v>
      </c>
      <c r="B11" t="s">
        <v>120</v>
      </c>
      <c r="C11" t="s">
        <v>2531</v>
      </c>
      <c r="D11" s="33">
        <v>0.39700000000000002</v>
      </c>
      <c r="E11" s="2">
        <v>13</v>
      </c>
      <c r="F11" t="s">
        <v>3237</v>
      </c>
    </row>
    <row r="12" spans="1:8" x14ac:dyDescent="0.3">
      <c r="A12" s="2">
        <v>386142</v>
      </c>
      <c r="B12" t="s">
        <v>123</v>
      </c>
      <c r="C12" t="s">
        <v>2531</v>
      </c>
      <c r="D12" s="33">
        <v>0.67200000000000004</v>
      </c>
      <c r="E12" s="2">
        <v>22</v>
      </c>
      <c r="F12" t="s">
        <v>3237</v>
      </c>
    </row>
    <row r="13" spans="1:8" x14ac:dyDescent="0.3">
      <c r="A13" s="2">
        <v>112970</v>
      </c>
      <c r="B13" t="s">
        <v>127</v>
      </c>
      <c r="C13" t="s">
        <v>2531</v>
      </c>
      <c r="D13" s="33">
        <v>3.964</v>
      </c>
      <c r="E13" s="2">
        <v>16</v>
      </c>
      <c r="F13" t="s">
        <v>3237</v>
      </c>
    </row>
    <row r="14" spans="1:8" x14ac:dyDescent="0.3">
      <c r="A14" s="2">
        <v>219249</v>
      </c>
      <c r="B14" t="s">
        <v>129</v>
      </c>
      <c r="C14" t="s">
        <v>2531</v>
      </c>
      <c r="D14" s="33">
        <v>1.5209999999999999</v>
      </c>
      <c r="E14" s="2">
        <v>17</v>
      </c>
      <c r="F14" t="s">
        <v>3237</v>
      </c>
    </row>
    <row r="15" spans="1:8" x14ac:dyDescent="0.3">
      <c r="A15" s="2">
        <v>110655</v>
      </c>
      <c r="B15" t="s">
        <v>134</v>
      </c>
      <c r="C15" t="s">
        <v>2531</v>
      </c>
      <c r="D15" s="33">
        <v>1.17</v>
      </c>
      <c r="E15" s="2">
        <v>26</v>
      </c>
      <c r="F15" t="s">
        <v>3237</v>
      </c>
    </row>
    <row r="16" spans="1:8" x14ac:dyDescent="0.3">
      <c r="A16" s="2">
        <v>184092</v>
      </c>
      <c r="B16" t="s">
        <v>140</v>
      </c>
      <c r="C16" t="s">
        <v>2531</v>
      </c>
      <c r="D16" s="33">
        <v>1.0640000000000001</v>
      </c>
      <c r="E16" s="2">
        <v>24</v>
      </c>
      <c r="F16" t="s">
        <v>3237</v>
      </c>
    </row>
    <row r="17" spans="1:6" x14ac:dyDescent="0.3">
      <c r="A17" s="2">
        <v>211504</v>
      </c>
      <c r="B17" t="s">
        <v>158</v>
      </c>
      <c r="C17" t="s">
        <v>2531</v>
      </c>
      <c r="D17" s="33">
        <v>2.4209999999999998</v>
      </c>
      <c r="E17" s="2">
        <v>11</v>
      </c>
      <c r="F17" t="s">
        <v>3237</v>
      </c>
    </row>
    <row r="18" spans="1:6" x14ac:dyDescent="0.3">
      <c r="A18" s="2">
        <v>388050</v>
      </c>
      <c r="B18" t="s">
        <v>2564</v>
      </c>
      <c r="C18" t="s">
        <v>2531</v>
      </c>
      <c r="D18" s="33">
        <v>0.71099999999999997</v>
      </c>
      <c r="E18" s="2">
        <v>14</v>
      </c>
      <c r="F18" t="s">
        <v>3237</v>
      </c>
    </row>
    <row r="19" spans="1:6" x14ac:dyDescent="0.3">
      <c r="A19" s="2">
        <v>152681</v>
      </c>
      <c r="B19" t="s">
        <v>178</v>
      </c>
      <c r="C19" t="s">
        <v>2531</v>
      </c>
      <c r="D19" s="33">
        <v>7.7329999999999997</v>
      </c>
      <c r="E19" s="2">
        <v>19</v>
      </c>
      <c r="F19" t="s">
        <v>3237</v>
      </c>
    </row>
    <row r="20" spans="1:6" x14ac:dyDescent="0.3">
      <c r="A20" s="2">
        <v>109704</v>
      </c>
      <c r="B20" t="s">
        <v>184</v>
      </c>
      <c r="C20" t="s">
        <v>2531</v>
      </c>
      <c r="D20" s="33">
        <v>2.117</v>
      </c>
      <c r="E20" s="2">
        <v>20</v>
      </c>
      <c r="F20" t="s">
        <v>3237</v>
      </c>
    </row>
    <row r="21" spans="1:6" x14ac:dyDescent="0.3">
      <c r="A21" s="2">
        <v>269269</v>
      </c>
      <c r="B21" t="s">
        <v>192</v>
      </c>
      <c r="C21" t="s">
        <v>2531</v>
      </c>
      <c r="D21" s="33">
        <v>4.0419999999999998</v>
      </c>
      <c r="E21" s="2">
        <v>24</v>
      </c>
      <c r="F21" t="s">
        <v>3237</v>
      </c>
    </row>
    <row r="22" spans="1:6" x14ac:dyDescent="0.3">
      <c r="A22" s="2">
        <v>140911</v>
      </c>
      <c r="B22" t="s">
        <v>197</v>
      </c>
      <c r="C22" t="s">
        <v>2531</v>
      </c>
      <c r="D22" s="33">
        <v>1.4319999999999999</v>
      </c>
      <c r="E22" s="2">
        <v>19</v>
      </c>
      <c r="F22" t="s">
        <v>3237</v>
      </c>
    </row>
    <row r="23" spans="1:6" x14ac:dyDescent="0.3">
      <c r="A23" s="2">
        <v>265841</v>
      </c>
      <c r="B23" t="s">
        <v>200</v>
      </c>
      <c r="C23" t="s">
        <v>2531</v>
      </c>
      <c r="D23" s="33">
        <v>1.478</v>
      </c>
      <c r="E23" s="2">
        <v>23</v>
      </c>
      <c r="F23" t="s">
        <v>3237</v>
      </c>
    </row>
    <row r="24" spans="1:6" x14ac:dyDescent="0.3">
      <c r="A24" s="2">
        <v>268187</v>
      </c>
      <c r="B24" t="s">
        <v>206</v>
      </c>
      <c r="C24" t="s">
        <v>2531</v>
      </c>
      <c r="D24" s="33">
        <v>1.2330000000000001</v>
      </c>
      <c r="E24" s="2">
        <v>21</v>
      </c>
      <c r="F24" t="s">
        <v>3237</v>
      </c>
    </row>
    <row r="25" spans="1:6" x14ac:dyDescent="0.3">
      <c r="A25" s="2">
        <v>383973</v>
      </c>
      <c r="B25" t="s">
        <v>210</v>
      </c>
      <c r="C25" t="s">
        <v>2531</v>
      </c>
      <c r="D25" s="33">
        <v>0.82599999999999996</v>
      </c>
      <c r="E25" s="2">
        <v>15</v>
      </c>
      <c r="F25" t="s">
        <v>3237</v>
      </c>
    </row>
    <row r="26" spans="1:6" x14ac:dyDescent="0.3">
      <c r="A26" s="2">
        <v>383939</v>
      </c>
      <c r="B26" t="s">
        <v>215</v>
      </c>
      <c r="C26" t="s">
        <v>2531</v>
      </c>
      <c r="D26" s="33">
        <v>0.51500000000000001</v>
      </c>
      <c r="E26" s="2">
        <v>3</v>
      </c>
      <c r="F26" t="s">
        <v>3237</v>
      </c>
    </row>
    <row r="27" spans="1:6" x14ac:dyDescent="0.3">
      <c r="A27" s="2">
        <v>148962</v>
      </c>
      <c r="B27" t="s">
        <v>220</v>
      </c>
      <c r="C27" t="s">
        <v>2531</v>
      </c>
      <c r="D27" s="33">
        <v>1.119</v>
      </c>
      <c r="E27" s="2">
        <v>14</v>
      </c>
      <c r="F27" t="s">
        <v>3237</v>
      </c>
    </row>
    <row r="28" spans="1:6" x14ac:dyDescent="0.3">
      <c r="A28" s="2">
        <v>387417</v>
      </c>
      <c r="B28" t="s">
        <v>2582</v>
      </c>
      <c r="C28" t="s">
        <v>2531</v>
      </c>
      <c r="D28" s="33">
        <v>1.728</v>
      </c>
      <c r="E28" s="2">
        <v>26</v>
      </c>
      <c r="F28" t="s">
        <v>3237</v>
      </c>
    </row>
    <row r="29" spans="1:6" x14ac:dyDescent="0.3">
      <c r="A29" s="2">
        <v>226065</v>
      </c>
      <c r="B29" t="s">
        <v>225</v>
      </c>
      <c r="C29" t="s">
        <v>2531</v>
      </c>
      <c r="D29" s="33">
        <v>0.56399999999999995</v>
      </c>
      <c r="E29" s="2">
        <v>22</v>
      </c>
      <c r="F29" t="s">
        <v>3237</v>
      </c>
    </row>
    <row r="30" spans="1:6" x14ac:dyDescent="0.3">
      <c r="A30" s="2">
        <v>225210</v>
      </c>
      <c r="B30" t="s">
        <v>227</v>
      </c>
      <c r="C30" t="s">
        <v>2530</v>
      </c>
      <c r="D30" s="33">
        <v>0.69199999999999995</v>
      </c>
      <c r="E30" s="2">
        <v>1</v>
      </c>
      <c r="F30" t="s">
        <v>3236</v>
      </c>
    </row>
    <row r="31" spans="1:6" x14ac:dyDescent="0.3">
      <c r="A31" s="2">
        <v>166973</v>
      </c>
      <c r="B31" t="s">
        <v>231</v>
      </c>
      <c r="C31" t="s">
        <v>2531</v>
      </c>
      <c r="D31" s="33">
        <v>3.1190000000000002</v>
      </c>
      <c r="E31" s="2">
        <v>4</v>
      </c>
      <c r="F31" t="s">
        <v>3237</v>
      </c>
    </row>
    <row r="32" spans="1:6" x14ac:dyDescent="0.3">
      <c r="A32" s="2">
        <v>166963</v>
      </c>
      <c r="B32" t="s">
        <v>235</v>
      </c>
      <c r="C32" t="s">
        <v>2530</v>
      </c>
      <c r="D32" s="33">
        <v>2.0179999999999998</v>
      </c>
      <c r="E32" s="2">
        <v>1</v>
      </c>
      <c r="F32" t="s">
        <v>3236</v>
      </c>
    </row>
    <row r="33" spans="1:6" x14ac:dyDescent="0.3">
      <c r="A33" s="2">
        <v>157301</v>
      </c>
      <c r="B33" t="s">
        <v>238</v>
      </c>
      <c r="C33" t="s">
        <v>2531</v>
      </c>
      <c r="D33" s="33">
        <v>4.976</v>
      </c>
      <c r="E33" s="2">
        <v>19</v>
      </c>
      <c r="F33" t="s">
        <v>3237</v>
      </c>
    </row>
    <row r="34" spans="1:6" x14ac:dyDescent="0.3">
      <c r="A34" s="2">
        <v>136281</v>
      </c>
      <c r="B34" t="s">
        <v>2587</v>
      </c>
      <c r="C34" t="s">
        <v>2531</v>
      </c>
      <c r="D34" s="33">
        <v>2.1640000000000001</v>
      </c>
      <c r="E34" s="2">
        <v>9</v>
      </c>
      <c r="F34" t="s">
        <v>3237</v>
      </c>
    </row>
    <row r="35" spans="1:6" x14ac:dyDescent="0.3">
      <c r="A35" s="2">
        <v>104614</v>
      </c>
      <c r="B35" t="s">
        <v>239</v>
      </c>
      <c r="C35" t="s">
        <v>2531</v>
      </c>
      <c r="D35" s="33">
        <v>1.054</v>
      </c>
      <c r="E35" s="2">
        <v>16</v>
      </c>
      <c r="F35" t="s">
        <v>3237</v>
      </c>
    </row>
    <row r="36" spans="1:6" x14ac:dyDescent="0.3">
      <c r="A36" s="2">
        <v>271206</v>
      </c>
      <c r="B36" t="s">
        <v>245</v>
      </c>
      <c r="C36" t="s">
        <v>2531</v>
      </c>
      <c r="D36" s="33">
        <v>0.77800000000000002</v>
      </c>
      <c r="E36" s="2">
        <v>19</v>
      </c>
      <c r="F36" t="s">
        <v>3237</v>
      </c>
    </row>
    <row r="37" spans="1:6" x14ac:dyDescent="0.3">
      <c r="A37" s="2">
        <v>271208</v>
      </c>
      <c r="B37" t="s">
        <v>246</v>
      </c>
      <c r="C37" t="s">
        <v>2531</v>
      </c>
      <c r="D37" s="33">
        <v>0.69399999999999995</v>
      </c>
      <c r="E37" s="2">
        <v>19</v>
      </c>
      <c r="F37" t="s">
        <v>3237</v>
      </c>
    </row>
    <row r="38" spans="1:6" x14ac:dyDescent="0.3">
      <c r="A38" s="2">
        <v>173533</v>
      </c>
      <c r="B38" t="s">
        <v>247</v>
      </c>
      <c r="C38" t="s">
        <v>2531</v>
      </c>
      <c r="D38" s="33">
        <v>2.3759999999999999</v>
      </c>
      <c r="E38" s="2">
        <v>27</v>
      </c>
      <c r="F38" t="s">
        <v>3237</v>
      </c>
    </row>
    <row r="39" spans="1:6" x14ac:dyDescent="0.3">
      <c r="A39" s="2">
        <v>203639</v>
      </c>
      <c r="B39" t="s">
        <v>252</v>
      </c>
      <c r="C39" t="s">
        <v>2531</v>
      </c>
      <c r="D39" s="33">
        <v>0.40400000000000003</v>
      </c>
      <c r="E39" s="2">
        <v>15</v>
      </c>
      <c r="F39" t="s">
        <v>3237</v>
      </c>
    </row>
    <row r="40" spans="1:6" x14ac:dyDescent="0.3">
      <c r="A40" s="2">
        <v>110821</v>
      </c>
      <c r="B40" t="s">
        <v>257</v>
      </c>
      <c r="C40" t="s">
        <v>2531</v>
      </c>
      <c r="D40" s="33">
        <v>1.135</v>
      </c>
      <c r="E40" s="2">
        <v>21</v>
      </c>
      <c r="F40" t="s">
        <v>3237</v>
      </c>
    </row>
    <row r="41" spans="1:6" x14ac:dyDescent="0.3">
      <c r="A41" s="2">
        <v>155295</v>
      </c>
      <c r="B41" t="s">
        <v>265</v>
      </c>
      <c r="C41" t="s">
        <v>2531</v>
      </c>
      <c r="D41" s="33">
        <v>1.806</v>
      </c>
      <c r="E41" s="2">
        <v>30</v>
      </c>
      <c r="F41" t="s">
        <v>3237</v>
      </c>
    </row>
    <row r="42" spans="1:6" x14ac:dyDescent="0.3">
      <c r="A42" s="2">
        <v>215747</v>
      </c>
      <c r="B42" t="s">
        <v>270</v>
      </c>
      <c r="C42" t="s">
        <v>2531</v>
      </c>
      <c r="D42" s="33">
        <v>1.5449999999999999</v>
      </c>
      <c r="E42" s="2">
        <v>26</v>
      </c>
      <c r="F42" t="s">
        <v>3237</v>
      </c>
    </row>
    <row r="43" spans="1:6" x14ac:dyDescent="0.3">
      <c r="A43" s="2">
        <v>110859</v>
      </c>
      <c r="B43" t="s">
        <v>291</v>
      </c>
      <c r="C43" t="s">
        <v>2531</v>
      </c>
      <c r="D43" s="33">
        <v>0.93500000000000005</v>
      </c>
      <c r="E43" s="2">
        <v>14</v>
      </c>
      <c r="F43" t="s">
        <v>3237</v>
      </c>
    </row>
    <row r="44" spans="1:6" x14ac:dyDescent="0.3">
      <c r="A44" s="2">
        <v>276553</v>
      </c>
      <c r="B44" t="s">
        <v>2606</v>
      </c>
      <c r="C44" t="s">
        <v>2531</v>
      </c>
      <c r="D44" s="33">
        <v>1.5189999999999999</v>
      </c>
      <c r="E44" s="2">
        <v>14</v>
      </c>
      <c r="F44" t="s">
        <v>3237</v>
      </c>
    </row>
    <row r="45" spans="1:6" x14ac:dyDescent="0.3">
      <c r="A45" s="2">
        <v>212563</v>
      </c>
      <c r="B45" t="s">
        <v>306</v>
      </c>
      <c r="C45" t="s">
        <v>2531</v>
      </c>
      <c r="D45" s="33">
        <v>2.1859999999999999</v>
      </c>
      <c r="E45" s="2">
        <v>18</v>
      </c>
      <c r="F45" t="s">
        <v>3237</v>
      </c>
    </row>
    <row r="46" spans="1:6" x14ac:dyDescent="0.3">
      <c r="A46" s="2">
        <v>149771</v>
      </c>
      <c r="B46" t="s">
        <v>311</v>
      </c>
      <c r="C46" t="s">
        <v>2531</v>
      </c>
      <c r="D46" s="33">
        <v>1.325</v>
      </c>
      <c r="E46" s="2">
        <v>18</v>
      </c>
      <c r="F46" t="s">
        <v>3237</v>
      </c>
    </row>
    <row r="47" spans="1:6" x14ac:dyDescent="0.3">
      <c r="A47" s="2">
        <v>110351</v>
      </c>
      <c r="B47" t="s">
        <v>316</v>
      </c>
      <c r="C47" t="s">
        <v>2531</v>
      </c>
      <c r="D47" s="33">
        <v>5.3179999999999996</v>
      </c>
      <c r="E47" s="2">
        <v>14</v>
      </c>
      <c r="F47" t="s">
        <v>3237</v>
      </c>
    </row>
    <row r="48" spans="1:6" x14ac:dyDescent="0.3">
      <c r="A48" s="2">
        <v>384479</v>
      </c>
      <c r="B48" t="s">
        <v>322</v>
      </c>
      <c r="C48" t="s">
        <v>2531</v>
      </c>
      <c r="D48" s="33">
        <v>1.2110000000000001</v>
      </c>
      <c r="E48" s="2">
        <v>17</v>
      </c>
      <c r="F48" t="s">
        <v>3237</v>
      </c>
    </row>
    <row r="49" spans="1:6" x14ac:dyDescent="0.3">
      <c r="A49" s="2">
        <v>210190</v>
      </c>
      <c r="B49" t="s">
        <v>331</v>
      </c>
      <c r="C49" t="s">
        <v>2531</v>
      </c>
      <c r="D49" s="33">
        <v>1.21</v>
      </c>
      <c r="E49" s="2">
        <v>14</v>
      </c>
      <c r="F49" t="s">
        <v>3237</v>
      </c>
    </row>
    <row r="50" spans="1:6" x14ac:dyDescent="0.3">
      <c r="A50" s="2">
        <v>237085</v>
      </c>
      <c r="B50" t="s">
        <v>346</v>
      </c>
      <c r="C50" t="s">
        <v>2531</v>
      </c>
      <c r="D50" s="33">
        <v>0.88</v>
      </c>
      <c r="E50" s="2">
        <v>23</v>
      </c>
      <c r="F50" t="s">
        <v>3237</v>
      </c>
    </row>
    <row r="51" spans="1:6" x14ac:dyDescent="0.3">
      <c r="A51" s="2">
        <v>107985</v>
      </c>
      <c r="B51" t="s">
        <v>350</v>
      </c>
      <c r="C51" t="s">
        <v>2531</v>
      </c>
      <c r="D51" s="33">
        <v>2.6970000000000001</v>
      </c>
      <c r="E51" s="2">
        <v>28</v>
      </c>
      <c r="F51" t="s">
        <v>3237</v>
      </c>
    </row>
    <row r="52" spans="1:6" x14ac:dyDescent="0.3">
      <c r="A52" s="2">
        <v>278986</v>
      </c>
      <c r="B52" t="s">
        <v>353</v>
      </c>
      <c r="C52" t="s">
        <v>2531</v>
      </c>
      <c r="D52" s="33">
        <v>0.95599999999999996</v>
      </c>
      <c r="E52" s="2">
        <v>12</v>
      </c>
      <c r="F52" t="s">
        <v>3237</v>
      </c>
    </row>
    <row r="53" spans="1:6" x14ac:dyDescent="0.3">
      <c r="A53" s="2">
        <v>388029</v>
      </c>
      <c r="B53" t="s">
        <v>2622</v>
      </c>
      <c r="C53" t="s">
        <v>2531</v>
      </c>
      <c r="D53" s="33">
        <v>1.3320000000000001</v>
      </c>
      <c r="E53" s="2">
        <v>18</v>
      </c>
      <c r="F53" t="s">
        <v>3237</v>
      </c>
    </row>
    <row r="54" spans="1:6" x14ac:dyDescent="0.3">
      <c r="A54" s="2">
        <v>272076</v>
      </c>
      <c r="B54" t="s">
        <v>366</v>
      </c>
      <c r="C54" t="s">
        <v>2531</v>
      </c>
      <c r="D54" s="33">
        <v>1.42</v>
      </c>
      <c r="E54" s="2">
        <v>32</v>
      </c>
      <c r="F54" t="s">
        <v>3237</v>
      </c>
    </row>
    <row r="55" spans="1:6" x14ac:dyDescent="0.3">
      <c r="A55" s="2">
        <v>107911</v>
      </c>
      <c r="B55" t="s">
        <v>371</v>
      </c>
      <c r="C55" t="s">
        <v>2531</v>
      </c>
      <c r="D55" s="33">
        <v>2.085</v>
      </c>
      <c r="E55" s="2">
        <v>28</v>
      </c>
      <c r="F55" t="s">
        <v>3237</v>
      </c>
    </row>
    <row r="56" spans="1:6" x14ac:dyDescent="0.3">
      <c r="A56" s="2">
        <v>203622</v>
      </c>
      <c r="B56" t="s">
        <v>376</v>
      </c>
      <c r="C56" t="s">
        <v>2531</v>
      </c>
      <c r="D56" s="33">
        <v>1.0669999999999999</v>
      </c>
      <c r="E56" s="2">
        <v>26</v>
      </c>
      <c r="F56" t="s">
        <v>3237</v>
      </c>
    </row>
    <row r="57" spans="1:6" x14ac:dyDescent="0.3">
      <c r="A57" s="2">
        <v>145821</v>
      </c>
      <c r="B57" t="s">
        <v>382</v>
      </c>
      <c r="C57" t="s">
        <v>2531</v>
      </c>
      <c r="D57" s="33">
        <v>2.0150000000000001</v>
      </c>
      <c r="E57" s="2">
        <v>23</v>
      </c>
      <c r="F57" t="s">
        <v>3237</v>
      </c>
    </row>
    <row r="58" spans="1:6" x14ac:dyDescent="0.3">
      <c r="A58" s="2">
        <v>201690</v>
      </c>
      <c r="B58" t="s">
        <v>2488</v>
      </c>
      <c r="C58" t="s">
        <v>2531</v>
      </c>
      <c r="D58" s="33">
        <v>0.66500000000000004</v>
      </c>
      <c r="E58" s="2">
        <v>28</v>
      </c>
      <c r="F58" t="s">
        <v>3237</v>
      </c>
    </row>
    <row r="59" spans="1:6" x14ac:dyDescent="0.3">
      <c r="A59" s="2">
        <v>145540</v>
      </c>
      <c r="B59" t="s">
        <v>388</v>
      </c>
      <c r="C59" t="s">
        <v>2531</v>
      </c>
      <c r="D59" s="33">
        <v>1.1479999999999999</v>
      </c>
      <c r="E59" s="2">
        <v>13</v>
      </c>
      <c r="F59" t="s">
        <v>3237</v>
      </c>
    </row>
    <row r="60" spans="1:6" x14ac:dyDescent="0.3">
      <c r="A60" s="2">
        <v>109541</v>
      </c>
      <c r="B60" t="s">
        <v>393</v>
      </c>
      <c r="C60" t="s">
        <v>2531</v>
      </c>
      <c r="D60" s="33">
        <v>0.96599999999999997</v>
      </c>
      <c r="E60" s="2">
        <v>21</v>
      </c>
      <c r="F60" t="s">
        <v>3237</v>
      </c>
    </row>
    <row r="61" spans="1:6" x14ac:dyDescent="0.3">
      <c r="A61" s="2">
        <v>209551</v>
      </c>
      <c r="B61" t="s">
        <v>401</v>
      </c>
      <c r="C61" t="s">
        <v>2531</v>
      </c>
      <c r="D61" s="33">
        <v>1.421</v>
      </c>
      <c r="E61" s="2">
        <v>21</v>
      </c>
      <c r="F61" t="s">
        <v>3237</v>
      </c>
    </row>
    <row r="62" spans="1:6" x14ac:dyDescent="0.3">
      <c r="A62" s="2">
        <v>387649</v>
      </c>
      <c r="B62" t="s">
        <v>2635</v>
      </c>
      <c r="C62" t="s">
        <v>2531</v>
      </c>
      <c r="D62" s="33">
        <v>0.39700000000000002</v>
      </c>
      <c r="E62" s="2">
        <v>13</v>
      </c>
      <c r="F62" t="s">
        <v>3237</v>
      </c>
    </row>
    <row r="63" spans="1:6" x14ac:dyDescent="0.3">
      <c r="A63" s="2">
        <v>237278</v>
      </c>
      <c r="B63" t="s">
        <v>409</v>
      </c>
      <c r="C63" t="s">
        <v>2531</v>
      </c>
      <c r="D63" s="33">
        <v>1.093</v>
      </c>
      <c r="E63" s="2">
        <v>2</v>
      </c>
      <c r="F63" t="s">
        <v>3237</v>
      </c>
    </row>
    <row r="64" spans="1:6" x14ac:dyDescent="0.3">
      <c r="A64" s="2">
        <v>183356</v>
      </c>
      <c r="B64" t="s">
        <v>432</v>
      </c>
      <c r="C64" t="s">
        <v>2531</v>
      </c>
      <c r="D64" s="33">
        <v>1.278</v>
      </c>
      <c r="E64" s="2">
        <v>21</v>
      </c>
      <c r="F64" t="s">
        <v>3237</v>
      </c>
    </row>
    <row r="65" spans="1:6" x14ac:dyDescent="0.3">
      <c r="A65" s="2">
        <v>206619</v>
      </c>
      <c r="B65" t="s">
        <v>437</v>
      </c>
      <c r="C65" t="s">
        <v>2531</v>
      </c>
      <c r="D65" s="33">
        <v>8.468</v>
      </c>
      <c r="E65" s="2">
        <v>18</v>
      </c>
      <c r="F65" t="s">
        <v>3237</v>
      </c>
    </row>
    <row r="66" spans="1:6" x14ac:dyDescent="0.3">
      <c r="A66" s="2">
        <v>160983</v>
      </c>
      <c r="B66" t="s">
        <v>438</v>
      </c>
      <c r="C66" t="s">
        <v>2531</v>
      </c>
      <c r="D66" s="33">
        <v>0.85</v>
      </c>
      <c r="E66" s="2">
        <v>23</v>
      </c>
      <c r="F66" t="s">
        <v>3237</v>
      </c>
    </row>
    <row r="67" spans="1:6" x14ac:dyDescent="0.3">
      <c r="A67" s="2">
        <v>388183</v>
      </c>
      <c r="B67" t="s">
        <v>2647</v>
      </c>
      <c r="C67" t="s">
        <v>2530</v>
      </c>
      <c r="D67" s="33">
        <v>1.3640000000000001</v>
      </c>
      <c r="E67" s="2">
        <v>2</v>
      </c>
      <c r="F67" t="s">
        <v>3236</v>
      </c>
    </row>
    <row r="68" spans="1:6" x14ac:dyDescent="0.3">
      <c r="A68" s="2">
        <v>386609</v>
      </c>
      <c r="B68" t="s">
        <v>447</v>
      </c>
      <c r="C68" t="s">
        <v>2531</v>
      </c>
      <c r="D68" s="33">
        <v>0.97299999999999998</v>
      </c>
      <c r="E68" s="2">
        <v>7</v>
      </c>
      <c r="F68" t="s">
        <v>3237</v>
      </c>
    </row>
    <row r="69" spans="1:6" x14ac:dyDescent="0.3">
      <c r="A69" s="2">
        <v>264215</v>
      </c>
      <c r="B69" t="s">
        <v>450</v>
      </c>
      <c r="C69" t="s">
        <v>2531</v>
      </c>
      <c r="D69" s="33">
        <v>2.367</v>
      </c>
      <c r="E69" s="2">
        <v>33</v>
      </c>
      <c r="F69" t="s">
        <v>3237</v>
      </c>
    </row>
    <row r="70" spans="1:6" x14ac:dyDescent="0.3">
      <c r="A70" s="2">
        <v>108608</v>
      </c>
      <c r="B70" t="s">
        <v>456</v>
      </c>
      <c r="C70" t="s">
        <v>2531</v>
      </c>
      <c r="D70" s="33">
        <v>1.3029999999999999</v>
      </c>
      <c r="E70" s="2">
        <v>27</v>
      </c>
      <c r="F70" t="s">
        <v>3237</v>
      </c>
    </row>
    <row r="71" spans="1:6" x14ac:dyDescent="0.3">
      <c r="A71" s="2">
        <v>147119</v>
      </c>
      <c r="B71" t="s">
        <v>461</v>
      </c>
      <c r="C71" t="s">
        <v>2531</v>
      </c>
      <c r="D71" s="33">
        <v>1.615</v>
      </c>
      <c r="E71" s="2">
        <v>29</v>
      </c>
      <c r="F71" t="s">
        <v>3237</v>
      </c>
    </row>
    <row r="72" spans="1:6" x14ac:dyDescent="0.3">
      <c r="A72" s="2">
        <v>385732</v>
      </c>
      <c r="B72" t="s">
        <v>473</v>
      </c>
      <c r="C72" t="s">
        <v>2531</v>
      </c>
      <c r="D72" s="33">
        <v>1.3740000000000001</v>
      </c>
      <c r="E72" s="2">
        <v>19</v>
      </c>
      <c r="F72" t="s">
        <v>3237</v>
      </c>
    </row>
    <row r="73" spans="1:6" x14ac:dyDescent="0.3">
      <c r="A73" s="2">
        <v>154349</v>
      </c>
      <c r="B73" t="s">
        <v>477</v>
      </c>
      <c r="C73" t="s">
        <v>2531</v>
      </c>
      <c r="D73" s="33">
        <v>7.4610000000000003</v>
      </c>
      <c r="E73" s="2">
        <v>17</v>
      </c>
      <c r="F73" t="s">
        <v>3237</v>
      </c>
    </row>
    <row r="74" spans="1:6" x14ac:dyDescent="0.3">
      <c r="A74" s="2">
        <v>131412</v>
      </c>
      <c r="B74" t="s">
        <v>487</v>
      </c>
      <c r="C74" t="s">
        <v>2531</v>
      </c>
      <c r="D74" s="33">
        <v>3.7549999999999999</v>
      </c>
      <c r="E74" s="2">
        <v>8</v>
      </c>
      <c r="F74" t="s">
        <v>3237</v>
      </c>
    </row>
    <row r="75" spans="1:6" x14ac:dyDescent="0.3">
      <c r="A75" s="2">
        <v>387862</v>
      </c>
      <c r="B75" t="s">
        <v>2662</v>
      </c>
      <c r="C75" t="s">
        <v>2530</v>
      </c>
      <c r="D75" s="33">
        <v>0.7</v>
      </c>
      <c r="E75" s="2">
        <v>2</v>
      </c>
      <c r="F75" t="s">
        <v>3236</v>
      </c>
    </row>
    <row r="76" spans="1:6" x14ac:dyDescent="0.3">
      <c r="A76" s="2">
        <v>228222</v>
      </c>
      <c r="B76" t="s">
        <v>492</v>
      </c>
      <c r="C76" t="s">
        <v>2531</v>
      </c>
      <c r="D76" s="33">
        <v>2.4300000000000002</v>
      </c>
      <c r="E76" s="2">
        <v>19</v>
      </c>
      <c r="F76" t="s">
        <v>3237</v>
      </c>
    </row>
    <row r="77" spans="1:6" x14ac:dyDescent="0.3">
      <c r="A77" s="2">
        <v>101037</v>
      </c>
      <c r="B77" t="s">
        <v>496</v>
      </c>
      <c r="C77" t="s">
        <v>2531</v>
      </c>
      <c r="D77" s="33">
        <v>0.63</v>
      </c>
      <c r="E77" s="2">
        <v>26</v>
      </c>
      <c r="F77" t="s">
        <v>3237</v>
      </c>
    </row>
    <row r="78" spans="1:6" x14ac:dyDescent="0.3">
      <c r="A78" s="2">
        <v>141002</v>
      </c>
      <c r="B78" t="s">
        <v>504</v>
      </c>
      <c r="C78" t="s">
        <v>2531</v>
      </c>
      <c r="D78" s="33">
        <v>4.282</v>
      </c>
      <c r="E78" s="2">
        <v>11</v>
      </c>
      <c r="F78" t="s">
        <v>3237</v>
      </c>
    </row>
    <row r="79" spans="1:6" x14ac:dyDescent="0.3">
      <c r="A79" s="2">
        <v>175087</v>
      </c>
      <c r="B79" t="s">
        <v>505</v>
      </c>
      <c r="C79" t="s">
        <v>2531</v>
      </c>
      <c r="D79" s="33">
        <v>2.282</v>
      </c>
      <c r="E79" s="2">
        <v>19</v>
      </c>
      <c r="F79" t="s">
        <v>3237</v>
      </c>
    </row>
    <row r="80" spans="1:6" x14ac:dyDescent="0.3">
      <c r="A80" s="2">
        <v>277512</v>
      </c>
      <c r="B80" t="s">
        <v>511</v>
      </c>
      <c r="C80" t="s">
        <v>2531</v>
      </c>
      <c r="D80" s="33">
        <v>1.0129999999999999</v>
      </c>
      <c r="E80" s="2">
        <v>28</v>
      </c>
      <c r="F80" t="s">
        <v>3237</v>
      </c>
    </row>
    <row r="81" spans="1:6" x14ac:dyDescent="0.3">
      <c r="A81" s="2">
        <v>383940</v>
      </c>
      <c r="B81" t="s">
        <v>519</v>
      </c>
      <c r="C81" t="s">
        <v>2531</v>
      </c>
      <c r="D81" s="33">
        <v>0.59499999999999997</v>
      </c>
      <c r="E81" s="2">
        <v>20</v>
      </c>
      <c r="F81" t="s">
        <v>3237</v>
      </c>
    </row>
    <row r="82" spans="1:6" x14ac:dyDescent="0.3">
      <c r="A82" s="2">
        <v>158679</v>
      </c>
      <c r="B82" t="s">
        <v>522</v>
      </c>
      <c r="C82" t="s">
        <v>2531</v>
      </c>
      <c r="D82" s="33">
        <v>3.6949999999999998</v>
      </c>
      <c r="E82" s="2">
        <v>22</v>
      </c>
      <c r="F82" t="s">
        <v>3237</v>
      </c>
    </row>
    <row r="83" spans="1:6" x14ac:dyDescent="0.3">
      <c r="A83" s="2">
        <v>385375</v>
      </c>
      <c r="B83" t="s">
        <v>531</v>
      </c>
      <c r="C83" t="s">
        <v>2531</v>
      </c>
      <c r="D83" s="33">
        <v>0.77500000000000002</v>
      </c>
      <c r="E83" s="2">
        <v>24</v>
      </c>
      <c r="F83" t="s">
        <v>3237</v>
      </c>
    </row>
    <row r="84" spans="1:6" x14ac:dyDescent="0.3">
      <c r="A84" s="2">
        <v>225810</v>
      </c>
      <c r="B84" t="s">
        <v>534</v>
      </c>
      <c r="C84" t="s">
        <v>2531</v>
      </c>
      <c r="D84" s="33">
        <v>3.5390000000000001</v>
      </c>
      <c r="E84" s="2">
        <v>3</v>
      </c>
      <c r="F84" t="s">
        <v>3237</v>
      </c>
    </row>
    <row r="85" spans="1:6" x14ac:dyDescent="0.3">
      <c r="A85" s="2">
        <v>143873</v>
      </c>
      <c r="B85" t="s">
        <v>539</v>
      </c>
      <c r="C85" t="s">
        <v>2531</v>
      </c>
      <c r="D85" s="33">
        <v>0.67100000000000004</v>
      </c>
      <c r="E85" s="2">
        <v>24</v>
      </c>
      <c r="F85" t="s">
        <v>3237</v>
      </c>
    </row>
    <row r="86" spans="1:6" x14ac:dyDescent="0.3">
      <c r="A86" s="2">
        <v>263924</v>
      </c>
      <c r="B86" t="s">
        <v>545</v>
      </c>
      <c r="C86" t="s">
        <v>2531</v>
      </c>
      <c r="D86" s="33">
        <v>0.74299999999999999</v>
      </c>
      <c r="E86" s="2">
        <v>30</v>
      </c>
      <c r="F86" t="s">
        <v>3237</v>
      </c>
    </row>
    <row r="87" spans="1:6" x14ac:dyDescent="0.3">
      <c r="A87" s="2">
        <v>263925</v>
      </c>
      <c r="B87" t="s">
        <v>550</v>
      </c>
      <c r="C87" t="s">
        <v>2531</v>
      </c>
      <c r="D87" s="33">
        <v>1.3420000000000001</v>
      </c>
      <c r="E87" s="2">
        <v>35</v>
      </c>
      <c r="F87" t="s">
        <v>3237</v>
      </c>
    </row>
    <row r="88" spans="1:6" x14ac:dyDescent="0.3">
      <c r="A88" s="2">
        <v>386566</v>
      </c>
      <c r="B88" t="s">
        <v>559</v>
      </c>
      <c r="C88" t="s">
        <v>2531</v>
      </c>
      <c r="D88" s="33">
        <v>0.45100000000000001</v>
      </c>
      <c r="E88" s="2">
        <v>1</v>
      </c>
      <c r="F88" t="s">
        <v>3237</v>
      </c>
    </row>
    <row r="89" spans="1:6" x14ac:dyDescent="0.3">
      <c r="A89" s="2">
        <v>268247</v>
      </c>
      <c r="B89" t="s">
        <v>566</v>
      </c>
      <c r="C89" t="s">
        <v>2531</v>
      </c>
      <c r="D89" s="33">
        <v>1.5089999999999999</v>
      </c>
      <c r="E89" s="2">
        <v>23</v>
      </c>
      <c r="F89" t="s">
        <v>3237</v>
      </c>
    </row>
    <row r="90" spans="1:6" x14ac:dyDescent="0.3">
      <c r="A90" s="2">
        <v>221766</v>
      </c>
      <c r="B90" t="s">
        <v>571</v>
      </c>
      <c r="C90" t="s">
        <v>2531</v>
      </c>
      <c r="D90" s="33">
        <v>1.0509999999999999</v>
      </c>
      <c r="E90" s="2">
        <v>17</v>
      </c>
      <c r="F90" t="s">
        <v>3237</v>
      </c>
    </row>
    <row r="91" spans="1:6" x14ac:dyDescent="0.3">
      <c r="A91" s="2">
        <v>111017</v>
      </c>
      <c r="B91" t="s">
        <v>576</v>
      </c>
      <c r="C91" t="s">
        <v>2531</v>
      </c>
      <c r="D91" s="33">
        <v>1.0640000000000001</v>
      </c>
      <c r="E91" s="2">
        <v>18</v>
      </c>
      <c r="F91" t="s">
        <v>3237</v>
      </c>
    </row>
    <row r="92" spans="1:6" x14ac:dyDescent="0.3">
      <c r="A92" s="2">
        <v>111044</v>
      </c>
      <c r="B92" t="s">
        <v>581</v>
      </c>
      <c r="C92" t="s">
        <v>2531</v>
      </c>
      <c r="D92" s="33">
        <v>1.0760000000000001</v>
      </c>
      <c r="E92" s="2">
        <v>20</v>
      </c>
      <c r="F92" t="s">
        <v>3237</v>
      </c>
    </row>
    <row r="93" spans="1:6" x14ac:dyDescent="0.3">
      <c r="A93" s="2">
        <v>270726</v>
      </c>
      <c r="B93" t="s">
        <v>586</v>
      </c>
      <c r="C93" t="s">
        <v>2531</v>
      </c>
      <c r="D93" s="33">
        <v>1.3</v>
      </c>
      <c r="E93" s="2">
        <v>19</v>
      </c>
      <c r="F93" t="s">
        <v>3237</v>
      </c>
    </row>
    <row r="94" spans="1:6" x14ac:dyDescent="0.3">
      <c r="A94" s="2">
        <v>146899</v>
      </c>
      <c r="B94" t="s">
        <v>591</v>
      </c>
      <c r="C94" t="s">
        <v>2531</v>
      </c>
      <c r="D94" s="33">
        <v>1.6279999999999999</v>
      </c>
      <c r="E94" s="2">
        <v>20</v>
      </c>
      <c r="F94" t="s">
        <v>3237</v>
      </c>
    </row>
    <row r="95" spans="1:6" x14ac:dyDescent="0.3">
      <c r="A95" s="2">
        <v>122749</v>
      </c>
      <c r="B95" t="s">
        <v>597</v>
      </c>
      <c r="C95" t="s">
        <v>2530</v>
      </c>
      <c r="D95" s="33">
        <v>1.7969999999999999</v>
      </c>
      <c r="E95" s="2">
        <v>1</v>
      </c>
      <c r="F95" t="s">
        <v>3236</v>
      </c>
    </row>
    <row r="96" spans="1:6" x14ac:dyDescent="0.3">
      <c r="A96" s="2">
        <v>124093</v>
      </c>
      <c r="B96" t="s">
        <v>601</v>
      </c>
      <c r="C96" t="s">
        <v>2531</v>
      </c>
      <c r="D96" s="33">
        <v>3.41</v>
      </c>
      <c r="E96" s="2">
        <v>19</v>
      </c>
      <c r="F96" t="s">
        <v>3237</v>
      </c>
    </row>
    <row r="97" spans="1:6" x14ac:dyDescent="0.3">
      <c r="A97" s="2">
        <v>214768</v>
      </c>
      <c r="B97" t="s">
        <v>606</v>
      </c>
      <c r="C97" t="s">
        <v>2531</v>
      </c>
      <c r="D97" s="33">
        <v>1.65</v>
      </c>
      <c r="E97" s="2">
        <v>32</v>
      </c>
      <c r="F97" t="s">
        <v>3237</v>
      </c>
    </row>
    <row r="98" spans="1:6" x14ac:dyDescent="0.3">
      <c r="A98" s="2">
        <v>108388</v>
      </c>
      <c r="B98" t="s">
        <v>611</v>
      </c>
      <c r="C98" t="s">
        <v>2531</v>
      </c>
      <c r="D98" s="33">
        <v>2.1850000000000001</v>
      </c>
      <c r="E98" s="2">
        <v>22</v>
      </c>
      <c r="F98" t="s">
        <v>3237</v>
      </c>
    </row>
    <row r="99" spans="1:6" x14ac:dyDescent="0.3">
      <c r="A99" s="2">
        <v>205738</v>
      </c>
      <c r="B99" t="s">
        <v>615</v>
      </c>
      <c r="C99" t="s">
        <v>2531</v>
      </c>
      <c r="D99" s="33">
        <v>3.911</v>
      </c>
      <c r="E99" s="2">
        <v>21</v>
      </c>
      <c r="F99" t="s">
        <v>3237</v>
      </c>
    </row>
    <row r="100" spans="1:6" x14ac:dyDescent="0.3">
      <c r="A100" s="2">
        <v>160921</v>
      </c>
      <c r="B100" t="s">
        <v>620</v>
      </c>
      <c r="C100" t="s">
        <v>2531</v>
      </c>
      <c r="D100" s="33">
        <v>2.2829999999999999</v>
      </c>
      <c r="E100" s="2">
        <v>4</v>
      </c>
      <c r="F100" t="s">
        <v>3237</v>
      </c>
    </row>
    <row r="101" spans="1:6" x14ac:dyDescent="0.3">
      <c r="A101" s="2">
        <v>164022</v>
      </c>
      <c r="B101" t="s">
        <v>623</v>
      </c>
      <c r="C101" t="s">
        <v>2531</v>
      </c>
      <c r="D101" s="33">
        <v>0.92100000000000004</v>
      </c>
      <c r="E101" s="2">
        <v>25</v>
      </c>
      <c r="F101" t="s">
        <v>3237</v>
      </c>
    </row>
    <row r="102" spans="1:6" x14ac:dyDescent="0.3">
      <c r="A102" s="2">
        <v>269401</v>
      </c>
      <c r="B102" t="s">
        <v>629</v>
      </c>
      <c r="C102" t="s">
        <v>2531</v>
      </c>
      <c r="D102" s="33">
        <v>1.2130000000000001</v>
      </c>
      <c r="E102" s="2">
        <v>22</v>
      </c>
      <c r="F102" t="s">
        <v>3237</v>
      </c>
    </row>
    <row r="103" spans="1:6" x14ac:dyDescent="0.3">
      <c r="A103" s="2">
        <v>146288</v>
      </c>
      <c r="B103" t="s">
        <v>634</v>
      </c>
      <c r="C103" t="s">
        <v>2531</v>
      </c>
      <c r="D103" s="33">
        <v>1.4850000000000001</v>
      </c>
      <c r="E103" s="2">
        <v>16</v>
      </c>
      <c r="F103" t="s">
        <v>3237</v>
      </c>
    </row>
    <row r="104" spans="1:6" x14ac:dyDescent="0.3">
      <c r="A104" s="2">
        <v>110823</v>
      </c>
      <c r="B104" t="s">
        <v>639</v>
      </c>
      <c r="C104" t="s">
        <v>2531</v>
      </c>
      <c r="D104" s="33">
        <v>1.262</v>
      </c>
      <c r="E104" s="2">
        <v>24</v>
      </c>
      <c r="F104" t="s">
        <v>3237</v>
      </c>
    </row>
    <row r="105" spans="1:6" x14ac:dyDescent="0.3">
      <c r="A105" s="2">
        <v>387829</v>
      </c>
      <c r="B105" t="s">
        <v>2701</v>
      </c>
      <c r="C105" t="s">
        <v>2530</v>
      </c>
      <c r="D105" s="33">
        <v>0.65</v>
      </c>
      <c r="E105" s="2">
        <v>2</v>
      </c>
      <c r="F105" t="s">
        <v>3236</v>
      </c>
    </row>
    <row r="106" spans="1:6" x14ac:dyDescent="0.3">
      <c r="A106" s="2">
        <v>386786</v>
      </c>
      <c r="B106" t="s">
        <v>650</v>
      </c>
      <c r="C106" t="s">
        <v>2531</v>
      </c>
      <c r="D106" s="33">
        <v>0.68400000000000005</v>
      </c>
      <c r="E106" s="2">
        <v>18</v>
      </c>
      <c r="F106" t="s">
        <v>3237</v>
      </c>
    </row>
    <row r="107" spans="1:6" x14ac:dyDescent="0.3">
      <c r="A107" s="2">
        <v>205481</v>
      </c>
      <c r="B107" t="s">
        <v>655</v>
      </c>
      <c r="C107" t="s">
        <v>2531</v>
      </c>
      <c r="D107" s="33">
        <v>1.121</v>
      </c>
      <c r="E107" s="2">
        <v>24</v>
      </c>
      <c r="F107" t="s">
        <v>3237</v>
      </c>
    </row>
    <row r="108" spans="1:6" x14ac:dyDescent="0.3">
      <c r="A108" s="2">
        <v>112704</v>
      </c>
      <c r="B108" t="s">
        <v>659</v>
      </c>
      <c r="C108" t="s">
        <v>2531</v>
      </c>
      <c r="D108" s="33">
        <v>4.5780000000000003</v>
      </c>
      <c r="E108" s="2">
        <v>5</v>
      </c>
      <c r="F108" t="s">
        <v>3237</v>
      </c>
    </row>
    <row r="109" spans="1:6" x14ac:dyDescent="0.3">
      <c r="A109" s="2">
        <v>246746</v>
      </c>
      <c r="B109" t="s">
        <v>662</v>
      </c>
      <c r="C109" t="s">
        <v>2531</v>
      </c>
      <c r="D109" s="33">
        <v>0.98</v>
      </c>
      <c r="E109" s="2">
        <v>3</v>
      </c>
      <c r="F109" t="s">
        <v>3237</v>
      </c>
    </row>
    <row r="110" spans="1:6" x14ac:dyDescent="0.3">
      <c r="A110" s="2">
        <v>154029</v>
      </c>
      <c r="B110" t="s">
        <v>668</v>
      </c>
      <c r="C110" t="s">
        <v>2531</v>
      </c>
      <c r="D110" s="33">
        <v>4.0469999999999997</v>
      </c>
      <c r="E110" s="2">
        <v>4</v>
      </c>
      <c r="F110" t="s">
        <v>3237</v>
      </c>
    </row>
    <row r="111" spans="1:6" x14ac:dyDescent="0.3">
      <c r="A111" s="2">
        <v>135710</v>
      </c>
      <c r="B111" t="s">
        <v>674</v>
      </c>
      <c r="C111" t="s">
        <v>2531</v>
      </c>
      <c r="D111" s="33">
        <v>1.177</v>
      </c>
      <c r="E111" s="2">
        <v>18</v>
      </c>
      <c r="F111" t="s">
        <v>3237</v>
      </c>
    </row>
    <row r="112" spans="1:6" x14ac:dyDescent="0.3">
      <c r="A112" s="2">
        <v>271469</v>
      </c>
      <c r="B112" t="s">
        <v>686</v>
      </c>
      <c r="C112" t="s">
        <v>2531</v>
      </c>
      <c r="D112" s="33">
        <v>1.038</v>
      </c>
      <c r="E112" s="2">
        <v>32</v>
      </c>
      <c r="F112" t="s">
        <v>3237</v>
      </c>
    </row>
    <row r="113" spans="1:6" x14ac:dyDescent="0.3">
      <c r="A113" s="2">
        <v>162203</v>
      </c>
      <c r="B113" t="s">
        <v>690</v>
      </c>
      <c r="C113" t="s">
        <v>2531</v>
      </c>
      <c r="D113" s="33">
        <v>6.2889999999999997</v>
      </c>
      <c r="E113" s="2">
        <v>19</v>
      </c>
      <c r="F113" t="s">
        <v>3237</v>
      </c>
    </row>
    <row r="114" spans="1:6" x14ac:dyDescent="0.3">
      <c r="A114" s="2">
        <v>161859</v>
      </c>
      <c r="B114" t="s">
        <v>694</v>
      </c>
      <c r="C114" t="s">
        <v>2531</v>
      </c>
      <c r="D114" s="33">
        <v>1.7769999999999999</v>
      </c>
      <c r="E114" s="2">
        <v>12</v>
      </c>
      <c r="F114" t="s">
        <v>3237</v>
      </c>
    </row>
    <row r="115" spans="1:6" x14ac:dyDescent="0.3">
      <c r="A115" s="2">
        <v>225808</v>
      </c>
      <c r="B115" t="s">
        <v>704</v>
      </c>
      <c r="C115" t="s">
        <v>2531</v>
      </c>
      <c r="D115" s="33">
        <v>2.1890000000000001</v>
      </c>
      <c r="E115" s="2">
        <v>17</v>
      </c>
      <c r="F115" t="s">
        <v>3237</v>
      </c>
    </row>
    <row r="116" spans="1:6" x14ac:dyDescent="0.3">
      <c r="A116" s="2">
        <v>277857</v>
      </c>
      <c r="B116" t="s">
        <v>709</v>
      </c>
      <c r="C116" t="s">
        <v>2531</v>
      </c>
      <c r="D116" s="33">
        <v>2.0049999999999999</v>
      </c>
      <c r="E116" s="2">
        <v>29</v>
      </c>
      <c r="F116" t="s">
        <v>3237</v>
      </c>
    </row>
    <row r="117" spans="1:6" x14ac:dyDescent="0.3">
      <c r="A117" s="2">
        <v>386274</v>
      </c>
      <c r="B117" t="s">
        <v>717</v>
      </c>
      <c r="C117" t="s">
        <v>2531</v>
      </c>
      <c r="D117" s="33">
        <v>0.54900000000000004</v>
      </c>
      <c r="E117" s="2">
        <v>1</v>
      </c>
      <c r="F117" t="s">
        <v>3237</v>
      </c>
    </row>
    <row r="118" spans="1:6" x14ac:dyDescent="0.3">
      <c r="A118" s="2">
        <v>201088</v>
      </c>
      <c r="B118" t="s">
        <v>719</v>
      </c>
      <c r="C118" t="s">
        <v>2531</v>
      </c>
      <c r="D118" s="33">
        <v>0.71699999999999997</v>
      </c>
      <c r="E118" s="2">
        <v>10</v>
      </c>
      <c r="F118" t="s">
        <v>3237</v>
      </c>
    </row>
    <row r="119" spans="1:6" x14ac:dyDescent="0.3">
      <c r="A119" s="2">
        <v>211748</v>
      </c>
      <c r="B119" t="s">
        <v>724</v>
      </c>
      <c r="C119" t="s">
        <v>2531</v>
      </c>
      <c r="D119" s="33">
        <v>1.5820000000000001</v>
      </c>
      <c r="E119" s="2">
        <v>16</v>
      </c>
      <c r="F119" t="s">
        <v>3237</v>
      </c>
    </row>
    <row r="120" spans="1:6" x14ac:dyDescent="0.3">
      <c r="A120" s="2">
        <v>157804</v>
      </c>
      <c r="B120" t="s">
        <v>729</v>
      </c>
      <c r="C120" t="s">
        <v>2531</v>
      </c>
      <c r="D120" s="33">
        <v>3.2010000000000001</v>
      </c>
      <c r="E120" s="2">
        <v>25</v>
      </c>
      <c r="F120" t="s">
        <v>3237</v>
      </c>
    </row>
    <row r="121" spans="1:6" x14ac:dyDescent="0.3">
      <c r="A121" s="2">
        <v>177091</v>
      </c>
      <c r="B121" t="s">
        <v>733</v>
      </c>
      <c r="C121" t="s">
        <v>2531</v>
      </c>
      <c r="D121" s="33">
        <v>5.0919999999999996</v>
      </c>
      <c r="E121" s="2">
        <v>19</v>
      </c>
      <c r="F121" t="s">
        <v>3237</v>
      </c>
    </row>
    <row r="122" spans="1:6" x14ac:dyDescent="0.3">
      <c r="A122" s="2">
        <v>220162</v>
      </c>
      <c r="B122" t="s">
        <v>740</v>
      </c>
      <c r="C122" t="s">
        <v>2531</v>
      </c>
      <c r="D122" s="33">
        <v>2.2879999999999998</v>
      </c>
      <c r="E122" s="2">
        <v>27</v>
      </c>
      <c r="F122" t="s">
        <v>3237</v>
      </c>
    </row>
    <row r="123" spans="1:6" x14ac:dyDescent="0.3">
      <c r="A123" s="2">
        <v>146462</v>
      </c>
      <c r="B123" t="s">
        <v>745</v>
      </c>
      <c r="C123" t="s">
        <v>2531</v>
      </c>
      <c r="D123" s="33">
        <v>1.651</v>
      </c>
      <c r="E123" s="2">
        <v>25</v>
      </c>
      <c r="F123" t="s">
        <v>3237</v>
      </c>
    </row>
    <row r="124" spans="1:6" x14ac:dyDescent="0.3">
      <c r="A124" s="2">
        <v>101862</v>
      </c>
      <c r="B124" t="s">
        <v>751</v>
      </c>
      <c r="C124" t="s">
        <v>2531</v>
      </c>
      <c r="D124" s="33">
        <v>0.56899999999999995</v>
      </c>
      <c r="E124" s="2">
        <v>8</v>
      </c>
      <c r="F124" t="s">
        <v>3237</v>
      </c>
    </row>
    <row r="125" spans="1:6" x14ac:dyDescent="0.3">
      <c r="A125" s="2">
        <v>211387</v>
      </c>
      <c r="B125" t="s">
        <v>754</v>
      </c>
      <c r="C125" t="s">
        <v>2531</v>
      </c>
      <c r="D125" s="33">
        <v>0.95099999999999996</v>
      </c>
      <c r="E125" s="2">
        <v>23</v>
      </c>
      <c r="F125" t="s">
        <v>3237</v>
      </c>
    </row>
    <row r="126" spans="1:6" x14ac:dyDescent="0.3">
      <c r="A126" s="2">
        <v>272082</v>
      </c>
      <c r="B126" t="s">
        <v>755</v>
      </c>
      <c r="C126" t="s">
        <v>2531</v>
      </c>
      <c r="D126" s="33">
        <v>1.2809999999999999</v>
      </c>
      <c r="E126" s="2">
        <v>54</v>
      </c>
      <c r="F126" t="s">
        <v>3237</v>
      </c>
    </row>
    <row r="127" spans="1:6" x14ac:dyDescent="0.3">
      <c r="A127" s="2">
        <v>226262</v>
      </c>
      <c r="B127" t="s">
        <v>760</v>
      </c>
      <c r="C127" t="s">
        <v>2531</v>
      </c>
      <c r="D127" s="33">
        <v>1.698</v>
      </c>
      <c r="E127" s="2">
        <v>43</v>
      </c>
      <c r="F127" t="s">
        <v>3237</v>
      </c>
    </row>
    <row r="128" spans="1:6" x14ac:dyDescent="0.3">
      <c r="A128" s="2">
        <v>208766</v>
      </c>
      <c r="B128" t="s">
        <v>769</v>
      </c>
      <c r="C128" t="s">
        <v>2531</v>
      </c>
      <c r="D128" s="33">
        <v>0.70599999999999996</v>
      </c>
      <c r="E128" s="2">
        <v>15</v>
      </c>
      <c r="F128" t="s">
        <v>3237</v>
      </c>
    </row>
    <row r="129" spans="1:6" x14ac:dyDescent="0.3">
      <c r="A129" s="2">
        <v>153805</v>
      </c>
      <c r="B129" t="s">
        <v>776</v>
      </c>
      <c r="C129" t="s">
        <v>2531</v>
      </c>
      <c r="D129" s="33">
        <v>1.0289999999999999</v>
      </c>
      <c r="E129" s="2">
        <v>25</v>
      </c>
      <c r="F129" t="s">
        <v>3237</v>
      </c>
    </row>
    <row r="130" spans="1:6" x14ac:dyDescent="0.3">
      <c r="A130" s="2">
        <v>143476</v>
      </c>
      <c r="B130" t="s">
        <v>782</v>
      </c>
      <c r="C130" t="s">
        <v>2531</v>
      </c>
      <c r="D130" s="33">
        <v>2.13</v>
      </c>
      <c r="E130" s="2">
        <v>28</v>
      </c>
      <c r="F130" t="s">
        <v>3237</v>
      </c>
    </row>
    <row r="131" spans="1:6" x14ac:dyDescent="0.3">
      <c r="A131" s="2">
        <v>270571</v>
      </c>
      <c r="B131" t="s">
        <v>788</v>
      </c>
      <c r="C131" t="s">
        <v>2531</v>
      </c>
      <c r="D131" s="33">
        <v>0.85699999999999998</v>
      </c>
      <c r="E131" s="2">
        <v>42</v>
      </c>
      <c r="F131" t="s">
        <v>3237</v>
      </c>
    </row>
    <row r="132" spans="1:6" x14ac:dyDescent="0.3">
      <c r="A132" s="2">
        <v>173718</v>
      </c>
      <c r="B132" t="s">
        <v>2733</v>
      </c>
      <c r="C132" t="s">
        <v>2531</v>
      </c>
      <c r="D132" s="33">
        <v>3.4620000000000002</v>
      </c>
      <c r="E132" s="2">
        <v>19</v>
      </c>
      <c r="F132" t="s">
        <v>3237</v>
      </c>
    </row>
    <row r="133" spans="1:6" x14ac:dyDescent="0.3">
      <c r="A133" s="2">
        <v>140802</v>
      </c>
      <c r="B133" t="s">
        <v>793</v>
      </c>
      <c r="C133" t="s">
        <v>2531</v>
      </c>
      <c r="D133" s="33">
        <v>1.546</v>
      </c>
      <c r="E133" s="2">
        <v>25</v>
      </c>
      <c r="F133" t="s">
        <v>3237</v>
      </c>
    </row>
    <row r="134" spans="1:6" x14ac:dyDescent="0.3">
      <c r="A134" s="2">
        <v>223475</v>
      </c>
      <c r="B134" t="s">
        <v>798</v>
      </c>
      <c r="C134" t="s">
        <v>2531</v>
      </c>
      <c r="D134" s="33">
        <v>0.99299999999999999</v>
      </c>
      <c r="E134" s="2">
        <v>22</v>
      </c>
      <c r="F134" t="s">
        <v>3237</v>
      </c>
    </row>
    <row r="135" spans="1:6" x14ac:dyDescent="0.3">
      <c r="A135" s="2">
        <v>110369</v>
      </c>
      <c r="B135" t="s">
        <v>803</v>
      </c>
      <c r="C135" t="s">
        <v>2531</v>
      </c>
      <c r="D135" s="33">
        <v>1.129</v>
      </c>
      <c r="E135" s="2">
        <v>1</v>
      </c>
      <c r="F135" t="s">
        <v>3237</v>
      </c>
    </row>
    <row r="136" spans="1:6" x14ac:dyDescent="0.3">
      <c r="A136" s="2">
        <v>264111</v>
      </c>
      <c r="B136" t="s">
        <v>807</v>
      </c>
      <c r="C136" t="s">
        <v>2531</v>
      </c>
      <c r="D136" s="33">
        <v>0.93200000000000005</v>
      </c>
      <c r="E136" s="2">
        <v>29</v>
      </c>
      <c r="F136" t="s">
        <v>3237</v>
      </c>
    </row>
    <row r="137" spans="1:6" x14ac:dyDescent="0.3">
      <c r="A137" s="2">
        <v>268155</v>
      </c>
      <c r="B137" t="s">
        <v>811</v>
      </c>
      <c r="C137" t="s">
        <v>2531</v>
      </c>
      <c r="D137" s="33">
        <v>1.141</v>
      </c>
      <c r="E137" s="2">
        <v>31</v>
      </c>
      <c r="F137" t="s">
        <v>3237</v>
      </c>
    </row>
    <row r="138" spans="1:6" x14ac:dyDescent="0.3">
      <c r="A138" s="2">
        <v>110340</v>
      </c>
      <c r="B138" t="s">
        <v>815</v>
      </c>
      <c r="C138" t="s">
        <v>2531</v>
      </c>
      <c r="D138" s="33">
        <v>0.96199999999999997</v>
      </c>
      <c r="E138" s="2">
        <v>14</v>
      </c>
      <c r="F138" t="s">
        <v>3237</v>
      </c>
    </row>
    <row r="139" spans="1:6" x14ac:dyDescent="0.3">
      <c r="A139" s="2">
        <v>388331</v>
      </c>
      <c r="B139" t="s">
        <v>2740</v>
      </c>
      <c r="C139" t="s">
        <v>2531</v>
      </c>
      <c r="D139" s="33">
        <v>0.95099999999999996</v>
      </c>
      <c r="E139" s="2">
        <v>11</v>
      </c>
      <c r="F139" t="s">
        <v>3237</v>
      </c>
    </row>
    <row r="140" spans="1:6" x14ac:dyDescent="0.3">
      <c r="A140" s="2">
        <v>220296</v>
      </c>
      <c r="B140" t="s">
        <v>819</v>
      </c>
      <c r="C140" t="s">
        <v>2531</v>
      </c>
      <c r="D140" s="33">
        <v>1.881</v>
      </c>
      <c r="E140" s="2">
        <v>17</v>
      </c>
      <c r="F140" t="s">
        <v>3237</v>
      </c>
    </row>
    <row r="141" spans="1:6" x14ac:dyDescent="0.3">
      <c r="A141" s="2">
        <v>135812</v>
      </c>
      <c r="B141" t="s">
        <v>823</v>
      </c>
      <c r="C141" t="s">
        <v>2531</v>
      </c>
      <c r="D141" s="33">
        <v>1.038</v>
      </c>
      <c r="E141" s="2">
        <v>27</v>
      </c>
      <c r="F141" t="s">
        <v>3237</v>
      </c>
    </row>
    <row r="142" spans="1:6" x14ac:dyDescent="0.3">
      <c r="A142" s="2">
        <v>143660</v>
      </c>
      <c r="B142" t="s">
        <v>827</v>
      </c>
      <c r="C142" t="s">
        <v>2531</v>
      </c>
      <c r="D142" s="33">
        <v>0.85199999999999998</v>
      </c>
      <c r="E142" s="2">
        <v>14</v>
      </c>
      <c r="F142" t="s">
        <v>3237</v>
      </c>
    </row>
    <row r="143" spans="1:6" x14ac:dyDescent="0.3">
      <c r="A143" s="2">
        <v>384833</v>
      </c>
      <c r="B143" t="s">
        <v>828</v>
      </c>
      <c r="C143" t="s">
        <v>2531</v>
      </c>
      <c r="D143" s="33">
        <v>1.2829999999999999</v>
      </c>
      <c r="E143" s="2">
        <v>4</v>
      </c>
      <c r="F143" t="s">
        <v>3237</v>
      </c>
    </row>
    <row r="144" spans="1:6" x14ac:dyDescent="0.3">
      <c r="A144" s="2">
        <v>136601</v>
      </c>
      <c r="B144" t="s">
        <v>832</v>
      </c>
      <c r="C144" t="s">
        <v>2531</v>
      </c>
      <c r="D144" s="33">
        <v>1.1319999999999999</v>
      </c>
      <c r="E144" s="2">
        <v>23</v>
      </c>
      <c r="F144" t="s">
        <v>3237</v>
      </c>
    </row>
    <row r="145" spans="1:6" x14ac:dyDescent="0.3">
      <c r="A145" s="2">
        <v>135538</v>
      </c>
      <c r="B145" t="s">
        <v>840</v>
      </c>
      <c r="C145" t="s">
        <v>2531</v>
      </c>
      <c r="D145" s="33">
        <v>3.8519999999999999</v>
      </c>
      <c r="E145" s="2">
        <v>27</v>
      </c>
      <c r="F145" t="s">
        <v>3237</v>
      </c>
    </row>
    <row r="146" spans="1:6" x14ac:dyDescent="0.3">
      <c r="A146" s="2">
        <v>271765</v>
      </c>
      <c r="B146" t="s">
        <v>846</v>
      </c>
      <c r="C146" t="s">
        <v>2531</v>
      </c>
      <c r="D146" s="33">
        <v>3.6160000000000001</v>
      </c>
      <c r="E146" s="2">
        <v>14</v>
      </c>
      <c r="F146" t="s">
        <v>3237</v>
      </c>
    </row>
    <row r="147" spans="1:6" x14ac:dyDescent="0.3">
      <c r="A147" s="2">
        <v>182199</v>
      </c>
      <c r="B147" t="s">
        <v>850</v>
      </c>
      <c r="C147" t="s">
        <v>2531</v>
      </c>
      <c r="D147" s="33">
        <v>2.073</v>
      </c>
      <c r="E147" s="2">
        <v>24</v>
      </c>
      <c r="F147" t="s">
        <v>3237</v>
      </c>
    </row>
    <row r="148" spans="1:6" x14ac:dyDescent="0.3">
      <c r="A148" s="2">
        <v>277694</v>
      </c>
      <c r="B148" t="s">
        <v>856</v>
      </c>
      <c r="C148" t="s">
        <v>2531</v>
      </c>
      <c r="D148" s="33">
        <v>0.76</v>
      </c>
      <c r="E148" s="2">
        <v>21</v>
      </c>
      <c r="F148" t="s">
        <v>3237</v>
      </c>
    </row>
    <row r="149" spans="1:6" x14ac:dyDescent="0.3">
      <c r="A149" s="2">
        <v>156510</v>
      </c>
      <c r="B149" t="s">
        <v>866</v>
      </c>
      <c r="C149" t="s">
        <v>2531</v>
      </c>
      <c r="D149" s="33">
        <v>1.516</v>
      </c>
      <c r="E149" s="2">
        <v>17</v>
      </c>
      <c r="F149" t="s">
        <v>3237</v>
      </c>
    </row>
    <row r="150" spans="1:6" x14ac:dyDescent="0.3">
      <c r="A150" s="2">
        <v>126157</v>
      </c>
      <c r="B150" t="s">
        <v>870</v>
      </c>
      <c r="C150" t="s">
        <v>2531</v>
      </c>
      <c r="D150" s="33">
        <v>1.5429999999999999</v>
      </c>
      <c r="E150" s="2">
        <v>20</v>
      </c>
      <c r="F150" t="s">
        <v>3237</v>
      </c>
    </row>
    <row r="151" spans="1:6" x14ac:dyDescent="0.3">
      <c r="A151" s="2">
        <v>109467</v>
      </c>
      <c r="B151" t="s">
        <v>877</v>
      </c>
      <c r="C151" t="s">
        <v>2531</v>
      </c>
      <c r="D151" s="33">
        <v>5.0460000000000003</v>
      </c>
      <c r="E151" s="2">
        <v>20</v>
      </c>
      <c r="F151" t="s">
        <v>3237</v>
      </c>
    </row>
    <row r="152" spans="1:6" x14ac:dyDescent="0.3">
      <c r="A152" s="2">
        <v>164461</v>
      </c>
      <c r="B152" t="s">
        <v>882</v>
      </c>
      <c r="C152" t="s">
        <v>2531</v>
      </c>
      <c r="D152" s="33">
        <v>0.42399999999999999</v>
      </c>
      <c r="E152" s="2">
        <v>23</v>
      </c>
      <c r="F152" t="s">
        <v>3237</v>
      </c>
    </row>
    <row r="153" spans="1:6" x14ac:dyDescent="0.3">
      <c r="A153" s="2">
        <v>169215</v>
      </c>
      <c r="B153" t="s">
        <v>893</v>
      </c>
      <c r="C153" t="s">
        <v>2531</v>
      </c>
      <c r="D153" s="33">
        <v>2.1880000000000002</v>
      </c>
      <c r="E153" s="2">
        <v>12</v>
      </c>
      <c r="F153" t="s">
        <v>3237</v>
      </c>
    </row>
    <row r="154" spans="1:6" x14ac:dyDescent="0.3">
      <c r="A154" s="2">
        <v>246598</v>
      </c>
      <c r="B154" t="s">
        <v>2537</v>
      </c>
      <c r="C154" t="s">
        <v>2531</v>
      </c>
      <c r="D154" s="33">
        <v>0.97699999999999998</v>
      </c>
      <c r="E154" s="2">
        <v>10</v>
      </c>
      <c r="F154" t="s">
        <v>3237</v>
      </c>
    </row>
    <row r="155" spans="1:6" x14ac:dyDescent="0.3">
      <c r="A155" s="2">
        <v>268157</v>
      </c>
      <c r="B155" t="s">
        <v>898</v>
      </c>
      <c r="C155" t="s">
        <v>2531</v>
      </c>
      <c r="D155" s="33">
        <v>1.044</v>
      </c>
      <c r="E155" s="2">
        <v>28</v>
      </c>
      <c r="F155" t="s">
        <v>3237</v>
      </c>
    </row>
    <row r="156" spans="1:6" x14ac:dyDescent="0.3">
      <c r="A156" s="2">
        <v>246712</v>
      </c>
      <c r="B156" t="s">
        <v>902</v>
      </c>
      <c r="C156" t="s">
        <v>2531</v>
      </c>
      <c r="D156" s="33">
        <v>1.371</v>
      </c>
      <c r="E156" s="2">
        <v>22</v>
      </c>
      <c r="F156" t="s">
        <v>3237</v>
      </c>
    </row>
    <row r="157" spans="1:6" x14ac:dyDescent="0.3">
      <c r="A157" s="2">
        <v>277846</v>
      </c>
      <c r="B157" t="s">
        <v>907</v>
      </c>
      <c r="C157" t="s">
        <v>2531</v>
      </c>
      <c r="D157" s="33">
        <v>0.88900000000000001</v>
      </c>
      <c r="E157" s="2">
        <v>20</v>
      </c>
      <c r="F157" t="s">
        <v>3237</v>
      </c>
    </row>
    <row r="158" spans="1:6" x14ac:dyDescent="0.3">
      <c r="A158" s="2">
        <v>383651</v>
      </c>
      <c r="B158" t="s">
        <v>911</v>
      </c>
      <c r="C158" t="s">
        <v>2531</v>
      </c>
      <c r="D158" s="33">
        <v>13.127000000000001</v>
      </c>
      <c r="E158" s="2">
        <v>26</v>
      </c>
      <c r="F158" t="s">
        <v>3237</v>
      </c>
    </row>
    <row r="159" spans="1:6" x14ac:dyDescent="0.3">
      <c r="A159" s="2">
        <v>122967</v>
      </c>
      <c r="B159" t="s">
        <v>914</v>
      </c>
      <c r="C159" t="s">
        <v>2530</v>
      </c>
      <c r="D159" s="33">
        <v>1.55</v>
      </c>
      <c r="E159" s="2">
        <v>1</v>
      </c>
      <c r="F159" t="s">
        <v>3236</v>
      </c>
    </row>
    <row r="160" spans="1:6" x14ac:dyDescent="0.3">
      <c r="A160" s="2">
        <v>387572</v>
      </c>
      <c r="B160" t="s">
        <v>2766</v>
      </c>
      <c r="C160" t="s">
        <v>2531</v>
      </c>
      <c r="D160" s="33">
        <v>0.68100000000000005</v>
      </c>
      <c r="E160" s="2">
        <v>28</v>
      </c>
      <c r="F160" t="s">
        <v>3237</v>
      </c>
    </row>
    <row r="161" spans="1:6" x14ac:dyDescent="0.3">
      <c r="A161" s="2">
        <v>122733</v>
      </c>
      <c r="B161" t="s">
        <v>919</v>
      </c>
      <c r="C161" t="s">
        <v>2531</v>
      </c>
      <c r="D161" s="33">
        <v>1.9079999999999999</v>
      </c>
      <c r="E161" s="2">
        <v>24</v>
      </c>
      <c r="F161" t="s">
        <v>3237</v>
      </c>
    </row>
    <row r="162" spans="1:6" x14ac:dyDescent="0.3">
      <c r="A162" s="2">
        <v>108041</v>
      </c>
      <c r="B162" t="s">
        <v>923</v>
      </c>
      <c r="C162" t="s">
        <v>2531</v>
      </c>
      <c r="D162" s="33">
        <v>0.996</v>
      </c>
      <c r="E162" s="2">
        <v>21</v>
      </c>
      <c r="F162" t="s">
        <v>3237</v>
      </c>
    </row>
    <row r="163" spans="1:6" x14ac:dyDescent="0.3">
      <c r="A163" s="2">
        <v>129344</v>
      </c>
      <c r="B163" t="s">
        <v>926</v>
      </c>
      <c r="C163" t="s">
        <v>2531</v>
      </c>
      <c r="D163" s="33">
        <v>1.04</v>
      </c>
      <c r="E163" s="2">
        <v>24</v>
      </c>
      <c r="F163" t="s">
        <v>3237</v>
      </c>
    </row>
    <row r="164" spans="1:6" x14ac:dyDescent="0.3">
      <c r="A164" s="2">
        <v>263927</v>
      </c>
      <c r="B164" t="s">
        <v>934</v>
      </c>
      <c r="C164" t="s">
        <v>2531</v>
      </c>
      <c r="D164" s="33">
        <v>0.85399999999999998</v>
      </c>
      <c r="E164" s="2">
        <v>5</v>
      </c>
      <c r="F164" t="s">
        <v>3237</v>
      </c>
    </row>
    <row r="165" spans="1:6" x14ac:dyDescent="0.3">
      <c r="A165" s="2">
        <v>387571</v>
      </c>
      <c r="B165" t="s">
        <v>2779</v>
      </c>
      <c r="C165" t="s">
        <v>2531</v>
      </c>
      <c r="D165" s="33">
        <v>0.71299999999999997</v>
      </c>
      <c r="E165" s="2">
        <v>28</v>
      </c>
      <c r="F165" t="s">
        <v>3237</v>
      </c>
    </row>
    <row r="166" spans="1:6" x14ac:dyDescent="0.3">
      <c r="A166" s="2">
        <v>385722</v>
      </c>
      <c r="B166" t="s">
        <v>935</v>
      </c>
      <c r="C166" t="s">
        <v>2531</v>
      </c>
      <c r="D166" s="33">
        <v>1.3340000000000001</v>
      </c>
      <c r="E166" s="2">
        <v>25</v>
      </c>
      <c r="F166" t="s">
        <v>3237</v>
      </c>
    </row>
    <row r="167" spans="1:6" x14ac:dyDescent="0.3">
      <c r="A167" s="2">
        <v>224623</v>
      </c>
      <c r="B167" t="s">
        <v>939</v>
      </c>
      <c r="C167" t="s">
        <v>2531</v>
      </c>
      <c r="D167" s="33">
        <v>5.8049999999999997</v>
      </c>
      <c r="E167" s="2">
        <v>21</v>
      </c>
      <c r="F167" t="s">
        <v>3237</v>
      </c>
    </row>
    <row r="168" spans="1:6" x14ac:dyDescent="0.3">
      <c r="A168" s="2">
        <v>162767</v>
      </c>
      <c r="B168" t="s">
        <v>943</v>
      </c>
      <c r="C168" t="s">
        <v>2531</v>
      </c>
      <c r="D168" s="33">
        <v>0.622</v>
      </c>
      <c r="E168" s="2">
        <v>22</v>
      </c>
      <c r="F168" t="s">
        <v>3237</v>
      </c>
    </row>
    <row r="169" spans="1:6" x14ac:dyDescent="0.3">
      <c r="A169" s="2">
        <v>153337</v>
      </c>
      <c r="B169" t="s">
        <v>947</v>
      </c>
      <c r="C169" t="s">
        <v>2531</v>
      </c>
      <c r="D169" s="33">
        <v>0.73499999999999999</v>
      </c>
      <c r="E169" s="2">
        <v>7</v>
      </c>
      <c r="F169" t="s">
        <v>3237</v>
      </c>
    </row>
    <row r="170" spans="1:6" x14ac:dyDescent="0.3">
      <c r="A170" s="2">
        <v>108333</v>
      </c>
      <c r="B170" t="s">
        <v>956</v>
      </c>
      <c r="C170" t="s">
        <v>2530</v>
      </c>
      <c r="D170" s="33">
        <v>1.94</v>
      </c>
      <c r="E170" s="2">
        <v>1</v>
      </c>
      <c r="F170" t="s">
        <v>3236</v>
      </c>
    </row>
    <row r="171" spans="1:6" x14ac:dyDescent="0.3">
      <c r="A171" s="2">
        <v>271961</v>
      </c>
      <c r="B171" t="s">
        <v>966</v>
      </c>
      <c r="C171" t="s">
        <v>2531</v>
      </c>
      <c r="D171" s="33">
        <v>7.3650000000000002</v>
      </c>
      <c r="E171" s="2">
        <v>22</v>
      </c>
      <c r="F171" t="s">
        <v>3237</v>
      </c>
    </row>
    <row r="172" spans="1:6" x14ac:dyDescent="0.3">
      <c r="A172" s="2">
        <v>220241</v>
      </c>
      <c r="B172" t="s">
        <v>969</v>
      </c>
      <c r="C172" t="s">
        <v>2531</v>
      </c>
      <c r="D172" s="33">
        <v>1.292</v>
      </c>
      <c r="E172" s="2">
        <v>17</v>
      </c>
      <c r="F172" t="s">
        <v>3237</v>
      </c>
    </row>
    <row r="173" spans="1:6" x14ac:dyDescent="0.3">
      <c r="A173" s="2">
        <v>225827</v>
      </c>
      <c r="B173" t="s">
        <v>973</v>
      </c>
      <c r="C173" t="s">
        <v>2531</v>
      </c>
      <c r="D173" s="33">
        <v>1.1040000000000001</v>
      </c>
      <c r="E173" s="2">
        <v>6</v>
      </c>
      <c r="F173" t="s">
        <v>3237</v>
      </c>
    </row>
    <row r="174" spans="1:6" x14ac:dyDescent="0.3">
      <c r="A174" s="2">
        <v>275531</v>
      </c>
      <c r="B174" t="s">
        <v>976</v>
      </c>
      <c r="C174" t="s">
        <v>2531</v>
      </c>
      <c r="D174" s="33">
        <v>4.2709999999999999</v>
      </c>
      <c r="E174" s="2">
        <v>22</v>
      </c>
      <c r="F174" t="s">
        <v>3237</v>
      </c>
    </row>
    <row r="175" spans="1:6" x14ac:dyDescent="0.3">
      <c r="A175" s="2">
        <v>180595</v>
      </c>
      <c r="B175" t="s">
        <v>980</v>
      </c>
      <c r="C175" t="s">
        <v>2531</v>
      </c>
      <c r="D175" s="33">
        <v>2.073</v>
      </c>
      <c r="E175" s="2">
        <v>12</v>
      </c>
      <c r="F175" t="s">
        <v>3237</v>
      </c>
    </row>
    <row r="176" spans="1:6" x14ac:dyDescent="0.3">
      <c r="A176" s="2">
        <v>110736</v>
      </c>
      <c r="B176" t="s">
        <v>985</v>
      </c>
      <c r="C176" t="s">
        <v>2531</v>
      </c>
      <c r="D176" s="33">
        <v>0.78800000000000003</v>
      </c>
      <c r="E176" s="2">
        <v>17</v>
      </c>
      <c r="F176" t="s">
        <v>3237</v>
      </c>
    </row>
    <row r="177" spans="1:6" x14ac:dyDescent="0.3">
      <c r="A177" s="2">
        <v>110828</v>
      </c>
      <c r="B177" t="s">
        <v>986</v>
      </c>
      <c r="C177" t="s">
        <v>2531</v>
      </c>
      <c r="D177" s="33">
        <v>1.2969999999999999</v>
      </c>
      <c r="E177" s="2">
        <v>25</v>
      </c>
      <c r="F177" t="s">
        <v>3237</v>
      </c>
    </row>
    <row r="178" spans="1:6" x14ac:dyDescent="0.3">
      <c r="A178" s="2">
        <v>111045</v>
      </c>
      <c r="B178" t="s">
        <v>994</v>
      </c>
      <c r="C178" t="s">
        <v>2531</v>
      </c>
      <c r="D178" s="33">
        <v>1.7649999999999999</v>
      </c>
      <c r="E178" s="2">
        <v>23</v>
      </c>
      <c r="F178" t="s">
        <v>3237</v>
      </c>
    </row>
    <row r="179" spans="1:6" x14ac:dyDescent="0.3">
      <c r="A179" s="2">
        <v>140653</v>
      </c>
      <c r="B179" t="s">
        <v>998</v>
      </c>
      <c r="C179" t="s">
        <v>2531</v>
      </c>
      <c r="D179" s="33">
        <v>2.1680000000000001</v>
      </c>
      <c r="E179" s="2">
        <v>23</v>
      </c>
      <c r="F179" t="s">
        <v>3237</v>
      </c>
    </row>
    <row r="180" spans="1:6" x14ac:dyDescent="0.3">
      <c r="A180" s="2">
        <v>385959</v>
      </c>
      <c r="B180" t="s">
        <v>1003</v>
      </c>
      <c r="C180" t="s">
        <v>2531</v>
      </c>
      <c r="D180" s="33">
        <v>0.26800000000000002</v>
      </c>
      <c r="E180" s="2">
        <v>2</v>
      </c>
      <c r="F180" t="s">
        <v>3237</v>
      </c>
    </row>
    <row r="181" spans="1:6" x14ac:dyDescent="0.3">
      <c r="A181" s="2">
        <v>384033</v>
      </c>
      <c r="B181" t="s">
        <v>1004</v>
      </c>
      <c r="C181" t="s">
        <v>2531</v>
      </c>
      <c r="D181" s="33">
        <v>1.0029999999999999</v>
      </c>
      <c r="E181" s="2">
        <v>2</v>
      </c>
      <c r="F181" t="s">
        <v>3237</v>
      </c>
    </row>
    <row r="182" spans="1:6" x14ac:dyDescent="0.3">
      <c r="A182" s="2">
        <v>273363</v>
      </c>
      <c r="B182" t="s">
        <v>1008</v>
      </c>
      <c r="C182" t="s">
        <v>2531</v>
      </c>
      <c r="D182" s="33">
        <v>1.3129999999999999</v>
      </c>
      <c r="E182" s="2">
        <v>40</v>
      </c>
      <c r="F182" t="s">
        <v>3237</v>
      </c>
    </row>
    <row r="183" spans="1:6" x14ac:dyDescent="0.3">
      <c r="A183" s="2">
        <v>228221</v>
      </c>
      <c r="B183" t="s">
        <v>1013</v>
      </c>
      <c r="C183" t="s">
        <v>2531</v>
      </c>
      <c r="D183" s="33">
        <v>0.745</v>
      </c>
      <c r="E183" s="2">
        <v>10</v>
      </c>
      <c r="F183" t="s">
        <v>3237</v>
      </c>
    </row>
    <row r="184" spans="1:6" x14ac:dyDescent="0.3">
      <c r="A184" s="2">
        <v>201090</v>
      </c>
      <c r="B184" t="s">
        <v>1021</v>
      </c>
      <c r="C184" t="s">
        <v>2531</v>
      </c>
      <c r="D184" s="33">
        <v>1.151</v>
      </c>
      <c r="E184" s="2">
        <v>6</v>
      </c>
      <c r="F184" t="s">
        <v>3237</v>
      </c>
    </row>
    <row r="185" spans="1:6" x14ac:dyDescent="0.3">
      <c r="A185" s="2">
        <v>265778</v>
      </c>
      <c r="B185" t="s">
        <v>1025</v>
      </c>
      <c r="C185" t="s">
        <v>2531</v>
      </c>
      <c r="D185" s="33">
        <v>1.343</v>
      </c>
      <c r="E185" s="2">
        <v>24</v>
      </c>
      <c r="F185" t="s">
        <v>3237</v>
      </c>
    </row>
    <row r="186" spans="1:6" x14ac:dyDescent="0.3">
      <c r="A186" s="2">
        <v>125421</v>
      </c>
      <c r="B186" t="s">
        <v>1030</v>
      </c>
      <c r="C186" t="s">
        <v>2531</v>
      </c>
      <c r="D186" s="33">
        <v>6.5149999999999997</v>
      </c>
      <c r="E186" s="2">
        <v>18</v>
      </c>
      <c r="F186" t="s">
        <v>3237</v>
      </c>
    </row>
    <row r="187" spans="1:6" x14ac:dyDescent="0.3">
      <c r="A187" s="2">
        <v>162171</v>
      </c>
      <c r="B187" t="s">
        <v>1035</v>
      </c>
      <c r="C187" t="s">
        <v>2531</v>
      </c>
      <c r="D187" s="33">
        <v>1.159</v>
      </c>
      <c r="E187" s="2">
        <v>28</v>
      </c>
      <c r="F187" t="s">
        <v>3237</v>
      </c>
    </row>
    <row r="188" spans="1:6" x14ac:dyDescent="0.3">
      <c r="A188" s="2">
        <v>204503</v>
      </c>
      <c r="B188" t="s">
        <v>1040</v>
      </c>
      <c r="C188" t="s">
        <v>2531</v>
      </c>
      <c r="D188" s="33">
        <v>7.4020000000000001</v>
      </c>
      <c r="E188" s="2">
        <v>19</v>
      </c>
      <c r="F188" t="s">
        <v>3237</v>
      </c>
    </row>
    <row r="189" spans="1:6" x14ac:dyDescent="0.3">
      <c r="A189" s="2">
        <v>179636</v>
      </c>
      <c r="B189" t="s">
        <v>1045</v>
      </c>
      <c r="C189" t="s">
        <v>2531</v>
      </c>
      <c r="D189" s="33">
        <v>2.2029999999999998</v>
      </c>
      <c r="E189" s="2">
        <v>27</v>
      </c>
      <c r="F189" t="s">
        <v>3237</v>
      </c>
    </row>
    <row r="190" spans="1:6" x14ac:dyDescent="0.3">
      <c r="A190" s="2">
        <v>270913</v>
      </c>
      <c r="B190" t="s">
        <v>1053</v>
      </c>
      <c r="C190" t="s">
        <v>2531</v>
      </c>
      <c r="D190" s="33">
        <v>0.93</v>
      </c>
      <c r="E190" s="2">
        <v>36</v>
      </c>
      <c r="F190" t="s">
        <v>3237</v>
      </c>
    </row>
    <row r="191" spans="1:6" x14ac:dyDescent="0.3">
      <c r="A191" s="2">
        <v>202666</v>
      </c>
      <c r="B191" t="s">
        <v>1058</v>
      </c>
      <c r="C191" t="s">
        <v>2531</v>
      </c>
      <c r="D191" s="33">
        <v>1.024</v>
      </c>
      <c r="E191" s="2">
        <v>8</v>
      </c>
      <c r="F191" t="s">
        <v>3237</v>
      </c>
    </row>
    <row r="192" spans="1:6" x14ac:dyDescent="0.3">
      <c r="A192" s="2">
        <v>221952</v>
      </c>
      <c r="B192" t="s">
        <v>1062</v>
      </c>
      <c r="C192" t="s">
        <v>2531</v>
      </c>
      <c r="D192" s="33">
        <v>0.71699999999999997</v>
      </c>
      <c r="E192" s="2">
        <v>21</v>
      </c>
      <c r="F192" t="s">
        <v>3237</v>
      </c>
    </row>
    <row r="193" spans="1:6" x14ac:dyDescent="0.3">
      <c r="A193" s="2">
        <v>221979</v>
      </c>
      <c r="B193" t="s">
        <v>1065</v>
      </c>
      <c r="C193" t="s">
        <v>2531</v>
      </c>
      <c r="D193" s="33">
        <v>0.94</v>
      </c>
      <c r="E193" s="2">
        <v>19</v>
      </c>
      <c r="F193" t="s">
        <v>3237</v>
      </c>
    </row>
    <row r="194" spans="1:6" x14ac:dyDescent="0.3">
      <c r="A194" s="2">
        <v>123062</v>
      </c>
      <c r="B194" t="s">
        <v>1079</v>
      </c>
      <c r="C194" t="s">
        <v>2531</v>
      </c>
      <c r="D194" s="33">
        <v>1.095</v>
      </c>
      <c r="E194" s="2">
        <v>18</v>
      </c>
      <c r="F194" t="s">
        <v>3237</v>
      </c>
    </row>
    <row r="195" spans="1:6" x14ac:dyDescent="0.3">
      <c r="A195" s="2">
        <v>207468</v>
      </c>
      <c r="B195" t="s">
        <v>1085</v>
      </c>
      <c r="C195" t="s">
        <v>2531</v>
      </c>
      <c r="D195" s="33">
        <v>0.85799999999999998</v>
      </c>
      <c r="E195" s="2">
        <v>24</v>
      </c>
      <c r="F195" t="s">
        <v>3237</v>
      </c>
    </row>
    <row r="196" spans="1:6" x14ac:dyDescent="0.3">
      <c r="A196" s="2">
        <v>214656</v>
      </c>
      <c r="B196" t="s">
        <v>1090</v>
      </c>
      <c r="C196" t="s">
        <v>2531</v>
      </c>
      <c r="D196" s="33">
        <v>0.63900000000000001</v>
      </c>
      <c r="E196" s="2">
        <v>21</v>
      </c>
      <c r="F196" t="s">
        <v>3237</v>
      </c>
    </row>
    <row r="197" spans="1:6" x14ac:dyDescent="0.3">
      <c r="A197" s="2">
        <v>144694</v>
      </c>
      <c r="B197" t="s">
        <v>1094</v>
      </c>
      <c r="C197" t="s">
        <v>2531</v>
      </c>
      <c r="D197" s="33">
        <v>2.8519999999999999</v>
      </c>
      <c r="E197" s="2">
        <v>25</v>
      </c>
      <c r="F197" t="s">
        <v>3237</v>
      </c>
    </row>
    <row r="198" spans="1:6" x14ac:dyDescent="0.3">
      <c r="A198" s="2">
        <v>387790</v>
      </c>
      <c r="B198" t="s">
        <v>2821</v>
      </c>
      <c r="C198" t="s">
        <v>2531</v>
      </c>
      <c r="D198" s="33">
        <v>1.39</v>
      </c>
      <c r="E198" s="2">
        <v>6</v>
      </c>
      <c r="F198" t="s">
        <v>3237</v>
      </c>
    </row>
    <row r="199" spans="1:6" x14ac:dyDescent="0.3">
      <c r="A199" s="2">
        <v>386590</v>
      </c>
      <c r="B199" t="s">
        <v>1099</v>
      </c>
      <c r="C199" t="s">
        <v>2531</v>
      </c>
      <c r="D199" s="33">
        <v>1.256</v>
      </c>
      <c r="E199" s="2">
        <v>5</v>
      </c>
      <c r="F199" t="s">
        <v>3237</v>
      </c>
    </row>
    <row r="200" spans="1:6" x14ac:dyDescent="0.3">
      <c r="A200" s="2">
        <v>223968</v>
      </c>
      <c r="B200" t="s">
        <v>1102</v>
      </c>
      <c r="C200" t="s">
        <v>2531</v>
      </c>
      <c r="D200" s="33">
        <v>1.8580000000000001</v>
      </c>
      <c r="E200" s="2">
        <v>23</v>
      </c>
      <c r="F200" t="s">
        <v>3237</v>
      </c>
    </row>
    <row r="201" spans="1:6" x14ac:dyDescent="0.3">
      <c r="A201" s="2">
        <v>237153</v>
      </c>
      <c r="B201" t="s">
        <v>1106</v>
      </c>
      <c r="C201" t="s">
        <v>2531</v>
      </c>
      <c r="D201" s="33">
        <v>0.99299999999999999</v>
      </c>
      <c r="E201" s="2">
        <v>5</v>
      </c>
      <c r="F201" t="s">
        <v>3237</v>
      </c>
    </row>
    <row r="202" spans="1:6" x14ac:dyDescent="0.3">
      <c r="A202" s="2">
        <v>225392</v>
      </c>
      <c r="B202" t="s">
        <v>1108</v>
      </c>
      <c r="C202" t="s">
        <v>2531</v>
      </c>
      <c r="D202" s="33">
        <v>2.5209999999999999</v>
      </c>
      <c r="E202" s="2">
        <v>27</v>
      </c>
      <c r="F202" t="s">
        <v>3237</v>
      </c>
    </row>
    <row r="203" spans="1:6" x14ac:dyDescent="0.3">
      <c r="A203" s="2">
        <v>143477</v>
      </c>
      <c r="B203" t="s">
        <v>1114</v>
      </c>
      <c r="C203" t="s">
        <v>2531</v>
      </c>
      <c r="D203" s="33">
        <v>1.2789999999999999</v>
      </c>
      <c r="E203" s="2">
        <v>16</v>
      </c>
      <c r="F203" t="s">
        <v>3237</v>
      </c>
    </row>
    <row r="204" spans="1:6" x14ac:dyDescent="0.3">
      <c r="A204" s="2">
        <v>271207</v>
      </c>
      <c r="B204" t="s">
        <v>1119</v>
      </c>
      <c r="C204" t="s">
        <v>2531</v>
      </c>
      <c r="D204" s="33">
        <v>1.5369999999999999</v>
      </c>
      <c r="E204" s="2">
        <v>26</v>
      </c>
      <c r="F204" t="s">
        <v>3237</v>
      </c>
    </row>
    <row r="205" spans="1:6" x14ac:dyDescent="0.3">
      <c r="A205" s="2">
        <v>271406</v>
      </c>
      <c r="B205" t="s">
        <v>1120</v>
      </c>
      <c r="C205" t="s">
        <v>2531</v>
      </c>
      <c r="D205" s="33">
        <v>0.45100000000000001</v>
      </c>
      <c r="E205" s="2">
        <v>16</v>
      </c>
      <c r="F205" t="s">
        <v>3237</v>
      </c>
    </row>
    <row r="206" spans="1:6" x14ac:dyDescent="0.3">
      <c r="A206" s="2">
        <v>181629</v>
      </c>
      <c r="B206" t="s">
        <v>1122</v>
      </c>
      <c r="C206" t="s">
        <v>2531</v>
      </c>
      <c r="D206" s="33">
        <v>1.6719999999999999</v>
      </c>
      <c r="E206" s="2">
        <v>25</v>
      </c>
      <c r="F206" t="s">
        <v>3237</v>
      </c>
    </row>
    <row r="207" spans="1:6" x14ac:dyDescent="0.3">
      <c r="A207" s="2">
        <v>278975</v>
      </c>
      <c r="B207" t="s">
        <v>1126</v>
      </c>
      <c r="C207" t="s">
        <v>2531</v>
      </c>
      <c r="D207" s="33">
        <v>2.1080000000000001</v>
      </c>
      <c r="E207" s="2">
        <v>21</v>
      </c>
      <c r="F207" t="s">
        <v>3237</v>
      </c>
    </row>
    <row r="208" spans="1:6" x14ac:dyDescent="0.3">
      <c r="A208" s="2">
        <v>206131</v>
      </c>
      <c r="B208" t="s">
        <v>1130</v>
      </c>
      <c r="C208" t="s">
        <v>2531</v>
      </c>
      <c r="D208" s="33">
        <v>0.96199999999999997</v>
      </c>
      <c r="E208" s="2">
        <v>19</v>
      </c>
      <c r="F208" t="s">
        <v>3237</v>
      </c>
    </row>
    <row r="209" spans="1:6" x14ac:dyDescent="0.3">
      <c r="A209" s="2">
        <v>246740</v>
      </c>
      <c r="B209" t="s">
        <v>1133</v>
      </c>
      <c r="C209" t="s">
        <v>2531</v>
      </c>
      <c r="D209" s="33">
        <v>1.607</v>
      </c>
      <c r="E209" s="2">
        <v>1</v>
      </c>
      <c r="F209" t="s">
        <v>3237</v>
      </c>
    </row>
    <row r="210" spans="1:6" x14ac:dyDescent="0.3">
      <c r="A210" s="2">
        <v>244190</v>
      </c>
      <c r="B210" t="s">
        <v>1141</v>
      </c>
      <c r="C210" t="s">
        <v>2530</v>
      </c>
      <c r="D210" s="33">
        <v>3.6379999999999999</v>
      </c>
      <c r="E210" s="2">
        <v>2</v>
      </c>
      <c r="F210" t="s">
        <v>3236</v>
      </c>
    </row>
    <row r="211" spans="1:6" x14ac:dyDescent="0.3">
      <c r="A211" s="2">
        <v>383941</v>
      </c>
      <c r="B211" t="s">
        <v>1146</v>
      </c>
      <c r="C211" t="s">
        <v>2531</v>
      </c>
      <c r="D211" s="33">
        <v>1.212</v>
      </c>
      <c r="E211" s="2">
        <v>18</v>
      </c>
      <c r="F211" t="s">
        <v>3237</v>
      </c>
    </row>
    <row r="212" spans="1:6" x14ac:dyDescent="0.3">
      <c r="A212" s="2">
        <v>246266</v>
      </c>
      <c r="B212" t="s">
        <v>1149</v>
      </c>
      <c r="C212" t="s">
        <v>2531</v>
      </c>
      <c r="D212" s="33">
        <v>1.5660000000000001</v>
      </c>
      <c r="E212" s="2">
        <v>30</v>
      </c>
      <c r="F212" t="s">
        <v>3237</v>
      </c>
    </row>
    <row r="213" spans="1:6" x14ac:dyDescent="0.3">
      <c r="A213" s="2">
        <v>110820</v>
      </c>
      <c r="B213" t="s">
        <v>1158</v>
      </c>
      <c r="C213" t="s">
        <v>2531</v>
      </c>
      <c r="D213" s="33">
        <v>1.4990000000000001</v>
      </c>
      <c r="E213" s="2">
        <v>21</v>
      </c>
      <c r="F213" t="s">
        <v>3237</v>
      </c>
    </row>
    <row r="214" spans="1:6" x14ac:dyDescent="0.3">
      <c r="A214" s="2">
        <v>165654</v>
      </c>
      <c r="B214" t="s">
        <v>1163</v>
      </c>
      <c r="C214" t="s">
        <v>2531</v>
      </c>
      <c r="D214" s="33">
        <v>0.66100000000000003</v>
      </c>
      <c r="E214" s="2">
        <v>27</v>
      </c>
      <c r="F214" t="s">
        <v>3237</v>
      </c>
    </row>
    <row r="215" spans="1:6" x14ac:dyDescent="0.3">
      <c r="A215" s="2">
        <v>101050</v>
      </c>
      <c r="B215" t="s">
        <v>1172</v>
      </c>
      <c r="C215" t="s">
        <v>2531</v>
      </c>
      <c r="D215" s="33">
        <v>1.48</v>
      </c>
      <c r="E215" s="2">
        <v>20</v>
      </c>
      <c r="F215" t="s">
        <v>3237</v>
      </c>
    </row>
    <row r="216" spans="1:6" x14ac:dyDescent="0.3">
      <c r="A216" s="2">
        <v>386303</v>
      </c>
      <c r="B216" t="s">
        <v>1178</v>
      </c>
      <c r="C216" t="s">
        <v>2531</v>
      </c>
      <c r="D216" s="33">
        <v>0.50800000000000001</v>
      </c>
      <c r="E216" s="2">
        <v>1</v>
      </c>
      <c r="F216" t="s">
        <v>3237</v>
      </c>
    </row>
    <row r="217" spans="1:6" x14ac:dyDescent="0.3">
      <c r="A217" s="2">
        <v>269263</v>
      </c>
      <c r="B217" t="s">
        <v>1181</v>
      </c>
      <c r="C217" t="s">
        <v>2531</v>
      </c>
      <c r="D217" s="33">
        <v>1.226</v>
      </c>
      <c r="E217" s="2">
        <v>25</v>
      </c>
      <c r="F217" t="s">
        <v>3237</v>
      </c>
    </row>
    <row r="218" spans="1:6" x14ac:dyDescent="0.3">
      <c r="A218" s="2">
        <v>205479</v>
      </c>
      <c r="B218" t="s">
        <v>1185</v>
      </c>
      <c r="C218" t="s">
        <v>2531</v>
      </c>
      <c r="D218" s="33">
        <v>1.9239999999999999</v>
      </c>
      <c r="E218" s="2">
        <v>24</v>
      </c>
      <c r="F218" t="s">
        <v>3237</v>
      </c>
    </row>
    <row r="219" spans="1:6" x14ac:dyDescent="0.3">
      <c r="A219" s="2">
        <v>273346</v>
      </c>
      <c r="B219" t="s">
        <v>1189</v>
      </c>
      <c r="C219" t="s">
        <v>2531</v>
      </c>
      <c r="D219" s="33">
        <v>0.97299999999999998</v>
      </c>
      <c r="E219" s="2">
        <v>23</v>
      </c>
      <c r="F219" t="s">
        <v>3237</v>
      </c>
    </row>
    <row r="220" spans="1:6" x14ac:dyDescent="0.3">
      <c r="A220" s="2">
        <v>167181</v>
      </c>
      <c r="B220" t="s">
        <v>1192</v>
      </c>
      <c r="C220" t="s">
        <v>2531</v>
      </c>
      <c r="D220" s="33">
        <v>7.4539999999999997</v>
      </c>
      <c r="E220" s="2">
        <v>23</v>
      </c>
      <c r="F220" t="s">
        <v>3237</v>
      </c>
    </row>
    <row r="221" spans="1:6" x14ac:dyDescent="0.3">
      <c r="A221" s="2">
        <v>219486</v>
      </c>
      <c r="B221" t="s">
        <v>1196</v>
      </c>
      <c r="C221" t="s">
        <v>2531</v>
      </c>
      <c r="D221" s="33">
        <v>5.0129999999999999</v>
      </c>
      <c r="E221" s="2">
        <v>22</v>
      </c>
      <c r="F221" t="s">
        <v>3237</v>
      </c>
    </row>
    <row r="222" spans="1:6" x14ac:dyDescent="0.3">
      <c r="A222" s="2">
        <v>277269</v>
      </c>
      <c r="B222" t="s">
        <v>1204</v>
      </c>
      <c r="C222" t="s">
        <v>2531</v>
      </c>
      <c r="D222" s="33">
        <v>1.5229999999999999</v>
      </c>
      <c r="E222" s="2">
        <v>28</v>
      </c>
      <c r="F222" t="s">
        <v>3237</v>
      </c>
    </row>
    <row r="223" spans="1:6" x14ac:dyDescent="0.3">
      <c r="A223" s="2">
        <v>387603</v>
      </c>
      <c r="B223" t="s">
        <v>2846</v>
      </c>
      <c r="C223" t="s">
        <v>2531</v>
      </c>
      <c r="D223" s="33">
        <v>0.51100000000000001</v>
      </c>
      <c r="E223" s="2">
        <v>20</v>
      </c>
      <c r="F223" t="s">
        <v>3237</v>
      </c>
    </row>
    <row r="224" spans="1:6" x14ac:dyDescent="0.3">
      <c r="A224" s="2">
        <v>218029</v>
      </c>
      <c r="B224" t="s">
        <v>1207</v>
      </c>
      <c r="C224" t="s">
        <v>2531</v>
      </c>
      <c r="D224" s="33">
        <v>2.4620000000000002</v>
      </c>
      <c r="E224" s="2">
        <v>29</v>
      </c>
      <c r="F224" t="s">
        <v>3237</v>
      </c>
    </row>
    <row r="225" spans="1:6" x14ac:dyDescent="0.3">
      <c r="A225" s="2">
        <v>213037</v>
      </c>
      <c r="B225" t="s">
        <v>1211</v>
      </c>
      <c r="C225" t="s">
        <v>2531</v>
      </c>
      <c r="D225" s="33">
        <v>0.89300000000000002</v>
      </c>
      <c r="E225" s="2">
        <v>19</v>
      </c>
      <c r="F225" t="s">
        <v>3237</v>
      </c>
    </row>
    <row r="226" spans="1:6" x14ac:dyDescent="0.3">
      <c r="A226" s="2">
        <v>264173</v>
      </c>
      <c r="B226" t="s">
        <v>1215</v>
      </c>
      <c r="C226" t="s">
        <v>2531</v>
      </c>
      <c r="D226" s="33">
        <v>1.756</v>
      </c>
      <c r="E226" s="2">
        <v>26</v>
      </c>
      <c r="F226" t="s">
        <v>3237</v>
      </c>
    </row>
    <row r="227" spans="1:6" x14ac:dyDescent="0.3">
      <c r="A227" s="2">
        <v>148097</v>
      </c>
      <c r="B227" t="s">
        <v>1219</v>
      </c>
      <c r="C227" t="s">
        <v>2531</v>
      </c>
      <c r="D227" s="33">
        <v>1.274</v>
      </c>
      <c r="E227" s="2">
        <v>20</v>
      </c>
      <c r="F227" t="s">
        <v>3237</v>
      </c>
    </row>
    <row r="228" spans="1:6" x14ac:dyDescent="0.3">
      <c r="A228" s="2">
        <v>219487</v>
      </c>
      <c r="B228" t="s">
        <v>1223</v>
      </c>
      <c r="C228" t="s">
        <v>2531</v>
      </c>
      <c r="D228" s="33">
        <v>8.0619999999999994</v>
      </c>
      <c r="E228" s="2">
        <v>22</v>
      </c>
      <c r="F228" t="s">
        <v>3237</v>
      </c>
    </row>
    <row r="229" spans="1:6" x14ac:dyDescent="0.3">
      <c r="A229" s="2">
        <v>108031</v>
      </c>
      <c r="B229" t="s">
        <v>1228</v>
      </c>
      <c r="C229" t="s">
        <v>2531</v>
      </c>
      <c r="D229" s="33">
        <v>0.30199999999999999</v>
      </c>
      <c r="E229" s="2">
        <v>14</v>
      </c>
      <c r="F229" t="s">
        <v>3237</v>
      </c>
    </row>
    <row r="230" spans="1:6" x14ac:dyDescent="0.3">
      <c r="A230" s="2">
        <v>237480</v>
      </c>
      <c r="B230" t="s">
        <v>1229</v>
      </c>
      <c r="C230" t="s">
        <v>2531</v>
      </c>
      <c r="D230" s="33">
        <v>0.90200000000000002</v>
      </c>
      <c r="E230" s="2">
        <v>24</v>
      </c>
      <c r="F230" t="s">
        <v>3237</v>
      </c>
    </row>
    <row r="231" spans="1:6" x14ac:dyDescent="0.3">
      <c r="A231" s="2">
        <v>179560</v>
      </c>
      <c r="B231" t="s">
        <v>1233</v>
      </c>
      <c r="C231" t="s">
        <v>2531</v>
      </c>
      <c r="D231" s="33">
        <v>1.081</v>
      </c>
      <c r="E231" s="2">
        <v>22</v>
      </c>
      <c r="F231" t="s">
        <v>3237</v>
      </c>
    </row>
    <row r="232" spans="1:6" x14ac:dyDescent="0.3">
      <c r="A232" s="2">
        <v>271374</v>
      </c>
      <c r="B232" t="s">
        <v>1237</v>
      </c>
      <c r="C232" t="s">
        <v>2531</v>
      </c>
      <c r="D232" s="33">
        <v>1.732</v>
      </c>
      <c r="E232" s="2">
        <v>30</v>
      </c>
      <c r="F232" t="s">
        <v>3237</v>
      </c>
    </row>
    <row r="233" spans="1:6" x14ac:dyDescent="0.3">
      <c r="A233" s="2">
        <v>108130</v>
      </c>
      <c r="B233" t="s">
        <v>1247</v>
      </c>
      <c r="C233" t="s">
        <v>2531</v>
      </c>
      <c r="D233" s="33">
        <v>1.86</v>
      </c>
      <c r="E233" s="2">
        <v>32</v>
      </c>
      <c r="F233" t="s">
        <v>3237</v>
      </c>
    </row>
    <row r="234" spans="1:6" x14ac:dyDescent="0.3">
      <c r="A234" s="2">
        <v>148042</v>
      </c>
      <c r="B234" t="s">
        <v>1252</v>
      </c>
      <c r="C234" t="s">
        <v>2530</v>
      </c>
      <c r="D234" s="33">
        <v>1.4530000000000001</v>
      </c>
      <c r="E234" s="2">
        <v>3</v>
      </c>
      <c r="F234" t="s">
        <v>3236</v>
      </c>
    </row>
    <row r="235" spans="1:6" x14ac:dyDescent="0.3">
      <c r="A235" s="2">
        <v>181970</v>
      </c>
      <c r="B235" t="s">
        <v>2540</v>
      </c>
      <c r="C235" t="s">
        <v>2531</v>
      </c>
      <c r="D235" s="33">
        <v>1.3180000000000001</v>
      </c>
      <c r="E235" s="2">
        <v>7</v>
      </c>
      <c r="F235" t="s">
        <v>3237</v>
      </c>
    </row>
    <row r="236" spans="1:6" x14ac:dyDescent="0.3">
      <c r="A236" s="2">
        <v>222106</v>
      </c>
      <c r="B236" t="s">
        <v>1258</v>
      </c>
      <c r="C236" t="s">
        <v>2531</v>
      </c>
      <c r="D236" s="33">
        <v>2.58</v>
      </c>
      <c r="E236" s="2">
        <v>27</v>
      </c>
      <c r="F236" t="s">
        <v>3237</v>
      </c>
    </row>
    <row r="237" spans="1:6" x14ac:dyDescent="0.3">
      <c r="A237" s="2">
        <v>171064</v>
      </c>
      <c r="B237" t="s">
        <v>1263</v>
      </c>
      <c r="C237" t="s">
        <v>2531</v>
      </c>
      <c r="D237" s="33">
        <v>1.0760000000000001</v>
      </c>
      <c r="E237" s="2">
        <v>26</v>
      </c>
      <c r="F237" t="s">
        <v>3237</v>
      </c>
    </row>
    <row r="238" spans="1:6" x14ac:dyDescent="0.3">
      <c r="A238" s="2">
        <v>237479</v>
      </c>
      <c r="B238" t="s">
        <v>1268</v>
      </c>
      <c r="C238" t="s">
        <v>2531</v>
      </c>
      <c r="D238" s="33">
        <v>2.5680000000000001</v>
      </c>
      <c r="E238" s="2">
        <v>26</v>
      </c>
      <c r="F238" t="s">
        <v>3237</v>
      </c>
    </row>
    <row r="239" spans="1:6" x14ac:dyDescent="0.3">
      <c r="A239" s="2">
        <v>139880</v>
      </c>
      <c r="B239" t="s">
        <v>2870</v>
      </c>
      <c r="C239" t="s">
        <v>2531</v>
      </c>
      <c r="D239" s="33">
        <v>0.65300000000000002</v>
      </c>
      <c r="E239" s="2">
        <v>5</v>
      </c>
      <c r="F239" t="s">
        <v>3237</v>
      </c>
    </row>
    <row r="240" spans="1:6" x14ac:dyDescent="0.3">
      <c r="A240" s="2">
        <v>161214</v>
      </c>
      <c r="B240" t="s">
        <v>1278</v>
      </c>
      <c r="C240" t="s">
        <v>2531</v>
      </c>
      <c r="D240" s="33">
        <v>1.3640000000000001</v>
      </c>
      <c r="E240" s="2">
        <v>25</v>
      </c>
      <c r="F240" t="s">
        <v>3237</v>
      </c>
    </row>
    <row r="241" spans="1:6" x14ac:dyDescent="0.3">
      <c r="A241" s="2">
        <v>273356</v>
      </c>
      <c r="B241" t="s">
        <v>1279</v>
      </c>
      <c r="C241" t="s">
        <v>2531</v>
      </c>
      <c r="D241" s="33">
        <v>1.5469999999999999</v>
      </c>
      <c r="E241" s="2">
        <v>17</v>
      </c>
      <c r="F241" t="s">
        <v>3237</v>
      </c>
    </row>
    <row r="242" spans="1:6" x14ac:dyDescent="0.3">
      <c r="A242" s="2">
        <v>211985</v>
      </c>
      <c r="B242" t="s">
        <v>1283</v>
      </c>
      <c r="C242" t="s">
        <v>2530</v>
      </c>
      <c r="D242" s="33">
        <v>1.869</v>
      </c>
      <c r="E242" s="2">
        <v>3</v>
      </c>
      <c r="F242" t="s">
        <v>3236</v>
      </c>
    </row>
    <row r="243" spans="1:6" x14ac:dyDescent="0.3">
      <c r="A243" s="2">
        <v>156932</v>
      </c>
      <c r="B243" t="s">
        <v>1284</v>
      </c>
      <c r="C243" t="s">
        <v>2531</v>
      </c>
      <c r="D243" s="33">
        <v>2.8639999999999999</v>
      </c>
      <c r="E243" s="2">
        <v>29</v>
      </c>
      <c r="F243" t="s">
        <v>3237</v>
      </c>
    </row>
    <row r="244" spans="1:6" x14ac:dyDescent="0.3">
      <c r="A244" s="2">
        <v>387292</v>
      </c>
      <c r="B244" t="s">
        <v>2876</v>
      </c>
      <c r="C244" t="s">
        <v>2531</v>
      </c>
      <c r="D244" s="33">
        <v>0.54800000000000004</v>
      </c>
      <c r="E244" s="2">
        <v>33</v>
      </c>
      <c r="F244" t="s">
        <v>3237</v>
      </c>
    </row>
    <row r="245" spans="1:6" x14ac:dyDescent="0.3">
      <c r="A245" s="2">
        <v>211346</v>
      </c>
      <c r="B245" t="s">
        <v>1288</v>
      </c>
      <c r="C245" t="s">
        <v>2531</v>
      </c>
      <c r="D245" s="33">
        <v>1.157</v>
      </c>
      <c r="E245" s="2">
        <v>21</v>
      </c>
      <c r="F245" t="s">
        <v>3237</v>
      </c>
    </row>
    <row r="246" spans="1:6" x14ac:dyDescent="0.3">
      <c r="A246" s="2">
        <v>269393</v>
      </c>
      <c r="B246" t="s">
        <v>1293</v>
      </c>
      <c r="C246" t="s">
        <v>2531</v>
      </c>
      <c r="D246" s="33">
        <v>1.1259999999999999</v>
      </c>
      <c r="E246" s="2">
        <v>25</v>
      </c>
      <c r="F246" t="s">
        <v>3237</v>
      </c>
    </row>
    <row r="247" spans="1:6" x14ac:dyDescent="0.3">
      <c r="A247" s="2">
        <v>385954</v>
      </c>
      <c r="B247" t="s">
        <v>1298</v>
      </c>
      <c r="C247" t="s">
        <v>2531</v>
      </c>
      <c r="D247" s="33">
        <v>1.921</v>
      </c>
      <c r="E247" s="2">
        <v>24</v>
      </c>
      <c r="F247" t="s">
        <v>3237</v>
      </c>
    </row>
    <row r="248" spans="1:6" x14ac:dyDescent="0.3">
      <c r="A248" s="2">
        <v>143030</v>
      </c>
      <c r="B248" t="s">
        <v>1301</v>
      </c>
      <c r="C248" t="s">
        <v>2531</v>
      </c>
      <c r="D248" s="33">
        <v>1.129</v>
      </c>
      <c r="E248" s="2">
        <v>22</v>
      </c>
      <c r="F248" t="s">
        <v>3237</v>
      </c>
    </row>
    <row r="249" spans="1:6" x14ac:dyDescent="0.3">
      <c r="A249" s="2">
        <v>383942</v>
      </c>
      <c r="B249" t="s">
        <v>1304</v>
      </c>
      <c r="C249" t="s">
        <v>2531</v>
      </c>
      <c r="D249" s="33">
        <v>1.4950000000000001</v>
      </c>
      <c r="E249" s="2">
        <v>24</v>
      </c>
      <c r="F249" t="s">
        <v>3237</v>
      </c>
    </row>
    <row r="250" spans="1:6" x14ac:dyDescent="0.3">
      <c r="A250" s="2">
        <v>212028</v>
      </c>
      <c r="B250" t="s">
        <v>1307</v>
      </c>
      <c r="C250" t="s">
        <v>2531</v>
      </c>
      <c r="D250" s="33">
        <v>2.5150000000000001</v>
      </c>
      <c r="E250" s="2">
        <v>27</v>
      </c>
      <c r="F250" t="s">
        <v>3237</v>
      </c>
    </row>
    <row r="251" spans="1:6" x14ac:dyDescent="0.3">
      <c r="A251" s="2">
        <v>104607</v>
      </c>
      <c r="B251" t="s">
        <v>1313</v>
      </c>
      <c r="C251" t="s">
        <v>2531</v>
      </c>
      <c r="D251" s="33">
        <v>0.79200000000000004</v>
      </c>
      <c r="E251" s="2">
        <v>16</v>
      </c>
      <c r="F251" t="s">
        <v>3237</v>
      </c>
    </row>
    <row r="252" spans="1:6" x14ac:dyDescent="0.3">
      <c r="A252" s="2">
        <v>108044</v>
      </c>
      <c r="B252" t="s">
        <v>1317</v>
      </c>
      <c r="C252" t="s">
        <v>2531</v>
      </c>
      <c r="D252" s="33">
        <v>0.77800000000000002</v>
      </c>
      <c r="E252" s="2">
        <v>21</v>
      </c>
      <c r="F252" t="s">
        <v>3237</v>
      </c>
    </row>
    <row r="253" spans="1:6" x14ac:dyDescent="0.3">
      <c r="A253" s="2">
        <v>123067</v>
      </c>
      <c r="B253" t="s">
        <v>1321</v>
      </c>
      <c r="C253" t="s">
        <v>2531</v>
      </c>
      <c r="D253" s="33">
        <v>0.877</v>
      </c>
      <c r="E253" s="2">
        <v>20</v>
      </c>
      <c r="F253" t="s">
        <v>3237</v>
      </c>
    </row>
    <row r="254" spans="1:6" x14ac:dyDescent="0.3">
      <c r="A254" s="2">
        <v>147648</v>
      </c>
      <c r="B254" t="s">
        <v>1329</v>
      </c>
      <c r="C254" t="s">
        <v>2531</v>
      </c>
      <c r="D254" s="33">
        <v>0.66100000000000003</v>
      </c>
      <c r="E254" s="2">
        <v>13</v>
      </c>
      <c r="F254" t="s">
        <v>3237</v>
      </c>
    </row>
    <row r="255" spans="1:6" x14ac:dyDescent="0.3">
      <c r="A255" s="2">
        <v>224029</v>
      </c>
      <c r="B255" t="s">
        <v>1334</v>
      </c>
      <c r="C255" t="s">
        <v>2531</v>
      </c>
      <c r="D255" s="33">
        <v>1.5640000000000001</v>
      </c>
      <c r="E255" s="2">
        <v>23</v>
      </c>
      <c r="F255" t="s">
        <v>3237</v>
      </c>
    </row>
    <row r="256" spans="1:6" x14ac:dyDescent="0.3">
      <c r="A256" s="2">
        <v>113539</v>
      </c>
      <c r="B256" t="s">
        <v>1340</v>
      </c>
      <c r="C256" t="s">
        <v>2531</v>
      </c>
      <c r="D256" s="33">
        <v>1.7090000000000001</v>
      </c>
      <c r="E256" s="2">
        <v>29</v>
      </c>
      <c r="F256" t="s">
        <v>3237</v>
      </c>
    </row>
    <row r="257" spans="1:6" x14ac:dyDescent="0.3">
      <c r="A257" s="2">
        <v>135155</v>
      </c>
      <c r="B257" t="s">
        <v>1344</v>
      </c>
      <c r="C257" t="s">
        <v>2531</v>
      </c>
      <c r="D257" s="33">
        <v>2.0699999999999998</v>
      </c>
      <c r="E257" s="2">
        <v>27</v>
      </c>
      <c r="F257" t="s">
        <v>3237</v>
      </c>
    </row>
    <row r="258" spans="1:6" x14ac:dyDescent="0.3">
      <c r="A258" s="2">
        <v>163072</v>
      </c>
      <c r="B258" t="s">
        <v>1348</v>
      </c>
      <c r="C258" t="s">
        <v>2531</v>
      </c>
      <c r="D258" s="33">
        <v>4.2089999999999996</v>
      </c>
      <c r="E258" s="2">
        <v>17</v>
      </c>
      <c r="F258" t="s">
        <v>3237</v>
      </c>
    </row>
    <row r="259" spans="1:6" x14ac:dyDescent="0.3">
      <c r="A259" s="2">
        <v>142082</v>
      </c>
      <c r="B259" t="s">
        <v>1352</v>
      </c>
      <c r="C259" t="s">
        <v>2531</v>
      </c>
      <c r="D259" s="33">
        <v>0.71599999999999997</v>
      </c>
      <c r="E259" s="2">
        <v>6</v>
      </c>
      <c r="F259" t="s">
        <v>3237</v>
      </c>
    </row>
    <row r="260" spans="1:6" x14ac:dyDescent="0.3">
      <c r="A260" s="2">
        <v>164460</v>
      </c>
      <c r="B260" t="s">
        <v>1356</v>
      </c>
      <c r="C260" t="s">
        <v>2531</v>
      </c>
      <c r="D260" s="33">
        <v>0.71099999999999997</v>
      </c>
      <c r="E260" s="2">
        <v>14</v>
      </c>
      <c r="F260" t="s">
        <v>3237</v>
      </c>
    </row>
    <row r="261" spans="1:6" x14ac:dyDescent="0.3">
      <c r="A261" s="2">
        <v>276833</v>
      </c>
      <c r="B261" t="s">
        <v>1358</v>
      </c>
      <c r="C261" t="s">
        <v>2531</v>
      </c>
      <c r="D261" s="33">
        <v>1.8939999999999999</v>
      </c>
      <c r="E261" s="2">
        <v>20</v>
      </c>
      <c r="F261" t="s">
        <v>3237</v>
      </c>
    </row>
    <row r="262" spans="1:6" x14ac:dyDescent="0.3">
      <c r="A262" s="2">
        <v>154753</v>
      </c>
      <c r="B262" t="s">
        <v>1366</v>
      </c>
      <c r="C262" t="s">
        <v>2531</v>
      </c>
      <c r="D262" s="33">
        <v>1.2709999999999999</v>
      </c>
      <c r="E262" s="2">
        <v>6</v>
      </c>
      <c r="F262" t="s">
        <v>3237</v>
      </c>
    </row>
    <row r="263" spans="1:6" x14ac:dyDescent="0.3">
      <c r="A263" s="2">
        <v>225855</v>
      </c>
      <c r="B263" t="s">
        <v>1370</v>
      </c>
      <c r="C263" t="s">
        <v>2531</v>
      </c>
      <c r="D263" s="33">
        <v>1.258</v>
      </c>
      <c r="E263" s="2">
        <v>16</v>
      </c>
      <c r="F263" t="s">
        <v>3237</v>
      </c>
    </row>
    <row r="264" spans="1:6" x14ac:dyDescent="0.3">
      <c r="A264" s="2">
        <v>161659</v>
      </c>
      <c r="B264" t="s">
        <v>1373</v>
      </c>
      <c r="C264" t="s">
        <v>2531</v>
      </c>
      <c r="D264" s="33">
        <v>1.583</v>
      </c>
      <c r="E264" s="2">
        <v>18</v>
      </c>
      <c r="F264" t="s">
        <v>3237</v>
      </c>
    </row>
    <row r="265" spans="1:6" x14ac:dyDescent="0.3">
      <c r="A265" s="2">
        <v>126020</v>
      </c>
      <c r="B265" t="s">
        <v>1377</v>
      </c>
      <c r="C265" t="s">
        <v>2531</v>
      </c>
      <c r="D265" s="33">
        <v>2.35</v>
      </c>
      <c r="E265" s="2">
        <v>17</v>
      </c>
      <c r="F265" t="s">
        <v>3237</v>
      </c>
    </row>
    <row r="266" spans="1:6" x14ac:dyDescent="0.3">
      <c r="A266" s="2">
        <v>229892</v>
      </c>
      <c r="B266" t="s">
        <v>1384</v>
      </c>
      <c r="C266" t="s">
        <v>2531</v>
      </c>
      <c r="D266" s="33">
        <v>3.1520000000000001</v>
      </c>
      <c r="E266" s="2">
        <v>29</v>
      </c>
      <c r="F266" t="s">
        <v>3237</v>
      </c>
    </row>
    <row r="267" spans="1:6" x14ac:dyDescent="0.3">
      <c r="A267" s="2">
        <v>212027</v>
      </c>
      <c r="B267" t="s">
        <v>1388</v>
      </c>
      <c r="C267" t="s">
        <v>2531</v>
      </c>
      <c r="D267" s="33">
        <v>2.4169999999999998</v>
      </c>
      <c r="E267" s="2">
        <v>27</v>
      </c>
      <c r="F267" t="s">
        <v>3237</v>
      </c>
    </row>
    <row r="268" spans="1:6" x14ac:dyDescent="0.3">
      <c r="A268" s="2">
        <v>136860</v>
      </c>
      <c r="B268" t="s">
        <v>1396</v>
      </c>
      <c r="C268" t="s">
        <v>2531</v>
      </c>
      <c r="D268" s="33">
        <v>1.5149999999999999</v>
      </c>
      <c r="E268" s="2">
        <v>26</v>
      </c>
      <c r="F268" t="s">
        <v>3237</v>
      </c>
    </row>
    <row r="269" spans="1:6" x14ac:dyDescent="0.3">
      <c r="A269" s="2">
        <v>135376</v>
      </c>
      <c r="B269" t="s">
        <v>1400</v>
      </c>
      <c r="C269" t="s">
        <v>2531</v>
      </c>
      <c r="D269" s="33">
        <v>4.1449999999999996</v>
      </c>
      <c r="E269" s="2">
        <v>17</v>
      </c>
      <c r="F269" t="s">
        <v>3237</v>
      </c>
    </row>
    <row r="270" spans="1:6" x14ac:dyDescent="0.3">
      <c r="A270" s="2">
        <v>181351</v>
      </c>
      <c r="B270" t="s">
        <v>1406</v>
      </c>
      <c r="C270" t="s">
        <v>2531</v>
      </c>
      <c r="D270" s="33">
        <v>0.83199999999999996</v>
      </c>
      <c r="E270" s="2">
        <v>20</v>
      </c>
      <c r="F270" t="s">
        <v>3237</v>
      </c>
    </row>
    <row r="271" spans="1:6" x14ac:dyDescent="0.3">
      <c r="A271" s="2">
        <v>108282</v>
      </c>
      <c r="B271" t="s">
        <v>1407</v>
      </c>
      <c r="C271" t="s">
        <v>2531</v>
      </c>
      <c r="D271" s="33">
        <v>1.4410000000000001</v>
      </c>
      <c r="E271" s="2">
        <v>18</v>
      </c>
      <c r="F271" t="s">
        <v>3237</v>
      </c>
    </row>
    <row r="272" spans="1:6" x14ac:dyDescent="0.3">
      <c r="A272" s="2">
        <v>208400</v>
      </c>
      <c r="B272" t="s">
        <v>1411</v>
      </c>
      <c r="C272" t="s">
        <v>2531</v>
      </c>
      <c r="D272" s="33">
        <v>1.6930000000000001</v>
      </c>
      <c r="E272" s="2">
        <v>12</v>
      </c>
      <c r="F272" t="s">
        <v>3237</v>
      </c>
    </row>
    <row r="273" spans="1:6" x14ac:dyDescent="0.3">
      <c r="A273" s="2">
        <v>155269</v>
      </c>
      <c r="B273" t="s">
        <v>1416</v>
      </c>
      <c r="C273" t="s">
        <v>2530</v>
      </c>
      <c r="D273" s="33">
        <v>1.875</v>
      </c>
      <c r="E273" s="2">
        <v>3</v>
      </c>
      <c r="F273" t="s">
        <v>3236</v>
      </c>
    </row>
    <row r="274" spans="1:6" x14ac:dyDescent="0.3">
      <c r="A274" s="2">
        <v>176567</v>
      </c>
      <c r="B274" t="s">
        <v>1421</v>
      </c>
      <c r="C274" t="s">
        <v>2531</v>
      </c>
      <c r="D274" s="33">
        <v>5.883</v>
      </c>
      <c r="E274" s="2">
        <v>26</v>
      </c>
      <c r="F274" t="s">
        <v>3237</v>
      </c>
    </row>
    <row r="275" spans="1:6" x14ac:dyDescent="0.3">
      <c r="A275" s="2">
        <v>220158</v>
      </c>
      <c r="B275" t="s">
        <v>1439</v>
      </c>
      <c r="C275" t="s">
        <v>2531</v>
      </c>
      <c r="D275" s="33">
        <v>2.0939999999999999</v>
      </c>
      <c r="E275" s="2">
        <v>30</v>
      </c>
      <c r="F275" t="s">
        <v>3237</v>
      </c>
    </row>
    <row r="276" spans="1:6" x14ac:dyDescent="0.3">
      <c r="A276" s="2">
        <v>169589</v>
      </c>
      <c r="B276" t="s">
        <v>1443</v>
      </c>
      <c r="C276" t="s">
        <v>2531</v>
      </c>
      <c r="D276" s="33">
        <v>1.137</v>
      </c>
      <c r="E276" s="2">
        <v>14</v>
      </c>
      <c r="F276" t="s">
        <v>3237</v>
      </c>
    </row>
    <row r="277" spans="1:6" x14ac:dyDescent="0.3">
      <c r="A277" s="2">
        <v>220159</v>
      </c>
      <c r="B277" t="s">
        <v>1447</v>
      </c>
      <c r="C277" t="s">
        <v>2530</v>
      </c>
      <c r="D277" s="33">
        <v>2.351</v>
      </c>
      <c r="E277" s="2">
        <v>1</v>
      </c>
      <c r="F277" t="s">
        <v>3236</v>
      </c>
    </row>
    <row r="278" spans="1:6" x14ac:dyDescent="0.3">
      <c r="A278" s="2">
        <v>117435</v>
      </c>
      <c r="B278" t="s">
        <v>1451</v>
      </c>
      <c r="C278" t="s">
        <v>2531</v>
      </c>
      <c r="D278" s="33">
        <v>1.2390000000000001</v>
      </c>
      <c r="E278" s="2">
        <v>28</v>
      </c>
      <c r="F278" t="s">
        <v>3237</v>
      </c>
    </row>
    <row r="279" spans="1:6" x14ac:dyDescent="0.3">
      <c r="A279" s="2">
        <v>125952</v>
      </c>
      <c r="B279" t="s">
        <v>1457</v>
      </c>
      <c r="C279" t="s">
        <v>2531</v>
      </c>
      <c r="D279" s="33">
        <v>1.1839999999999999</v>
      </c>
      <c r="E279" s="2">
        <v>25</v>
      </c>
      <c r="F279" t="s">
        <v>3237</v>
      </c>
    </row>
    <row r="280" spans="1:6" x14ac:dyDescent="0.3">
      <c r="A280" s="2">
        <v>107997</v>
      </c>
      <c r="B280" t="s">
        <v>1466</v>
      </c>
      <c r="C280" t="s">
        <v>2531</v>
      </c>
      <c r="D280" s="33">
        <v>0.83499999999999996</v>
      </c>
      <c r="E280" s="2">
        <v>15</v>
      </c>
      <c r="F280" t="s">
        <v>3237</v>
      </c>
    </row>
    <row r="281" spans="1:6" x14ac:dyDescent="0.3">
      <c r="A281" s="2">
        <v>181457</v>
      </c>
      <c r="B281" t="s">
        <v>1467</v>
      </c>
      <c r="C281" t="s">
        <v>2531</v>
      </c>
      <c r="D281" s="33">
        <v>1.58</v>
      </c>
      <c r="E281" s="2">
        <v>4</v>
      </c>
      <c r="F281" t="s">
        <v>3237</v>
      </c>
    </row>
    <row r="282" spans="1:6" x14ac:dyDescent="0.3">
      <c r="A282" s="2">
        <v>385952</v>
      </c>
      <c r="B282" t="s">
        <v>1476</v>
      </c>
      <c r="C282" t="s">
        <v>2531</v>
      </c>
      <c r="D282" s="33">
        <v>0.73499999999999999</v>
      </c>
      <c r="E282" s="2">
        <v>21</v>
      </c>
      <c r="F282" t="s">
        <v>3237</v>
      </c>
    </row>
    <row r="283" spans="1:6" x14ac:dyDescent="0.3">
      <c r="A283" s="2">
        <v>166962</v>
      </c>
      <c r="B283" t="s">
        <v>1479</v>
      </c>
      <c r="C283" t="s">
        <v>2531</v>
      </c>
      <c r="D283" s="33">
        <v>0.76</v>
      </c>
      <c r="E283" s="2">
        <v>27</v>
      </c>
      <c r="F283" t="s">
        <v>3237</v>
      </c>
    </row>
    <row r="284" spans="1:6" x14ac:dyDescent="0.3">
      <c r="A284" s="2">
        <v>102692</v>
      </c>
      <c r="B284" t="s">
        <v>1483</v>
      </c>
      <c r="C284" t="s">
        <v>2531</v>
      </c>
      <c r="D284" s="33">
        <v>2.3319999999999999</v>
      </c>
      <c r="E284" s="2">
        <v>14</v>
      </c>
      <c r="F284" t="s">
        <v>3237</v>
      </c>
    </row>
    <row r="285" spans="1:6" x14ac:dyDescent="0.3">
      <c r="A285" s="2">
        <v>174054</v>
      </c>
      <c r="B285" t="s">
        <v>1489</v>
      </c>
      <c r="C285" t="s">
        <v>2531</v>
      </c>
      <c r="D285" s="33">
        <v>1.9830000000000001</v>
      </c>
      <c r="E285" s="2">
        <v>17</v>
      </c>
      <c r="F285" t="s">
        <v>3237</v>
      </c>
    </row>
    <row r="286" spans="1:6" x14ac:dyDescent="0.3">
      <c r="A286" s="2">
        <v>124746</v>
      </c>
      <c r="B286" t="s">
        <v>1494</v>
      </c>
      <c r="C286" t="s">
        <v>2531</v>
      </c>
      <c r="D286" s="33">
        <v>1.39</v>
      </c>
      <c r="E286" s="2">
        <v>27</v>
      </c>
      <c r="F286" t="s">
        <v>3237</v>
      </c>
    </row>
    <row r="287" spans="1:6" x14ac:dyDescent="0.3">
      <c r="A287" s="2">
        <v>181305</v>
      </c>
      <c r="B287" t="s">
        <v>1503</v>
      </c>
      <c r="C287" t="s">
        <v>2531</v>
      </c>
      <c r="D287" s="33">
        <v>1.107</v>
      </c>
      <c r="E287" s="2">
        <v>19</v>
      </c>
      <c r="F287" t="s">
        <v>3237</v>
      </c>
    </row>
    <row r="288" spans="1:6" x14ac:dyDescent="0.3">
      <c r="A288" s="2">
        <v>385497</v>
      </c>
      <c r="B288" t="s">
        <v>1508</v>
      </c>
      <c r="C288" t="s">
        <v>2531</v>
      </c>
      <c r="D288" s="33">
        <v>0.52</v>
      </c>
      <c r="E288" s="2">
        <v>20</v>
      </c>
      <c r="F288" t="s">
        <v>3237</v>
      </c>
    </row>
    <row r="289" spans="1:6" x14ac:dyDescent="0.3">
      <c r="A289" s="2">
        <v>181711</v>
      </c>
      <c r="B289" t="s">
        <v>1519</v>
      </c>
      <c r="C289" t="s">
        <v>2531</v>
      </c>
      <c r="D289" s="33">
        <v>0.86799999999999999</v>
      </c>
      <c r="E289" s="2">
        <v>27</v>
      </c>
      <c r="F289" t="s">
        <v>3237</v>
      </c>
    </row>
    <row r="290" spans="1:6" x14ac:dyDescent="0.3">
      <c r="A290" s="2">
        <v>157643</v>
      </c>
      <c r="B290" t="s">
        <v>1522</v>
      </c>
      <c r="C290" t="s">
        <v>2531</v>
      </c>
      <c r="D290" s="33">
        <v>1.0760000000000001</v>
      </c>
      <c r="E290" s="2">
        <v>24</v>
      </c>
      <c r="F290" t="s">
        <v>3237</v>
      </c>
    </row>
    <row r="291" spans="1:6" x14ac:dyDescent="0.3">
      <c r="A291" s="2">
        <v>237496</v>
      </c>
      <c r="B291" t="s">
        <v>1527</v>
      </c>
      <c r="C291" t="s">
        <v>2531</v>
      </c>
      <c r="D291" s="33">
        <v>1.72</v>
      </c>
      <c r="E291" s="2">
        <v>22</v>
      </c>
      <c r="F291" t="s">
        <v>3237</v>
      </c>
    </row>
    <row r="292" spans="1:6" x14ac:dyDescent="0.3">
      <c r="A292" s="2">
        <v>222064</v>
      </c>
      <c r="B292" t="s">
        <v>1531</v>
      </c>
      <c r="C292" t="s">
        <v>2531</v>
      </c>
      <c r="D292" s="33">
        <v>2.4670000000000001</v>
      </c>
      <c r="E292" s="2">
        <v>28</v>
      </c>
      <c r="F292" t="s">
        <v>3237</v>
      </c>
    </row>
    <row r="293" spans="1:6" x14ac:dyDescent="0.3">
      <c r="A293" s="2">
        <v>108287</v>
      </c>
      <c r="B293" t="s">
        <v>1534</v>
      </c>
      <c r="C293" t="s">
        <v>2531</v>
      </c>
      <c r="D293" s="33">
        <v>7.5759999999999996</v>
      </c>
      <c r="E293" s="2">
        <v>19</v>
      </c>
      <c r="F293" t="s">
        <v>3237</v>
      </c>
    </row>
    <row r="294" spans="1:6" x14ac:dyDescent="0.3">
      <c r="A294" s="2">
        <v>108288</v>
      </c>
      <c r="B294" t="s">
        <v>1540</v>
      </c>
      <c r="C294" t="s">
        <v>2531</v>
      </c>
      <c r="D294" s="33">
        <v>1.849</v>
      </c>
      <c r="E294" s="2">
        <v>19</v>
      </c>
      <c r="F294" t="s">
        <v>3237</v>
      </c>
    </row>
    <row r="295" spans="1:6" x14ac:dyDescent="0.3">
      <c r="A295" s="2">
        <v>224259</v>
      </c>
      <c r="B295" t="s">
        <v>1545</v>
      </c>
      <c r="C295" t="s">
        <v>2531</v>
      </c>
      <c r="D295" s="33">
        <v>2.1619999999999999</v>
      </c>
      <c r="E295" s="2">
        <v>29</v>
      </c>
      <c r="F295" t="s">
        <v>3237</v>
      </c>
    </row>
    <row r="296" spans="1:6" x14ac:dyDescent="0.3">
      <c r="A296" s="2">
        <v>385951</v>
      </c>
      <c r="B296" t="s">
        <v>1548</v>
      </c>
      <c r="C296" t="s">
        <v>2531</v>
      </c>
      <c r="D296" s="33">
        <v>6.3460000000000001</v>
      </c>
      <c r="E296" s="2">
        <v>18</v>
      </c>
      <c r="F296" t="s">
        <v>3237</v>
      </c>
    </row>
    <row r="297" spans="1:6" x14ac:dyDescent="0.3">
      <c r="A297" s="2">
        <v>110674</v>
      </c>
      <c r="B297" t="s">
        <v>1551</v>
      </c>
      <c r="C297" t="s">
        <v>2531</v>
      </c>
      <c r="D297" s="33">
        <v>2.8439999999999999</v>
      </c>
      <c r="E297" s="2">
        <v>20</v>
      </c>
      <c r="F297" t="s">
        <v>3237</v>
      </c>
    </row>
    <row r="298" spans="1:6" x14ac:dyDescent="0.3">
      <c r="A298" s="2">
        <v>104832</v>
      </c>
      <c r="B298" t="s">
        <v>1556</v>
      </c>
      <c r="C298" t="s">
        <v>2531</v>
      </c>
      <c r="D298" s="33">
        <v>3.036</v>
      </c>
      <c r="E298" s="2">
        <v>27</v>
      </c>
      <c r="F298" t="s">
        <v>3237</v>
      </c>
    </row>
    <row r="299" spans="1:6" x14ac:dyDescent="0.3">
      <c r="A299" s="2">
        <v>108631</v>
      </c>
      <c r="B299" t="s">
        <v>1561</v>
      </c>
      <c r="C299" t="s">
        <v>2531</v>
      </c>
      <c r="D299" s="33">
        <v>1.306</v>
      </c>
      <c r="E299" s="2">
        <v>21</v>
      </c>
      <c r="F299" t="s">
        <v>3237</v>
      </c>
    </row>
    <row r="300" spans="1:6" x14ac:dyDescent="0.3">
      <c r="A300" s="2">
        <v>133443</v>
      </c>
      <c r="B300" t="s">
        <v>1564</v>
      </c>
      <c r="C300" t="s">
        <v>2531</v>
      </c>
      <c r="D300" s="33">
        <v>1.8140000000000001</v>
      </c>
      <c r="E300" s="2">
        <v>25</v>
      </c>
      <c r="F300" t="s">
        <v>3237</v>
      </c>
    </row>
    <row r="301" spans="1:6" x14ac:dyDescent="0.3">
      <c r="A301" s="2">
        <v>219488</v>
      </c>
      <c r="B301" t="s">
        <v>1565</v>
      </c>
      <c r="C301" t="s">
        <v>2531</v>
      </c>
      <c r="D301" s="33">
        <v>3.7650000000000001</v>
      </c>
      <c r="E301" s="2">
        <v>22</v>
      </c>
      <c r="F301" t="s">
        <v>3237</v>
      </c>
    </row>
    <row r="302" spans="1:6" x14ac:dyDescent="0.3">
      <c r="A302" s="2">
        <v>223474</v>
      </c>
      <c r="B302" t="s">
        <v>1575</v>
      </c>
      <c r="C302" t="s">
        <v>2531</v>
      </c>
      <c r="D302" s="33">
        <v>1.014</v>
      </c>
      <c r="E302" s="2">
        <v>25</v>
      </c>
      <c r="F302" t="s">
        <v>3237</v>
      </c>
    </row>
    <row r="303" spans="1:6" x14ac:dyDescent="0.3">
      <c r="A303" s="2">
        <v>107899</v>
      </c>
      <c r="B303" t="s">
        <v>1580</v>
      </c>
      <c r="C303" t="s">
        <v>2531</v>
      </c>
      <c r="D303" s="33">
        <v>1.478</v>
      </c>
      <c r="E303" s="2">
        <v>4</v>
      </c>
      <c r="F303" t="s">
        <v>3237</v>
      </c>
    </row>
    <row r="304" spans="1:6" x14ac:dyDescent="0.3">
      <c r="A304" s="2">
        <v>200852</v>
      </c>
      <c r="B304" t="s">
        <v>1586</v>
      </c>
      <c r="C304" t="s">
        <v>2531</v>
      </c>
      <c r="D304" s="33">
        <v>0.94399999999999995</v>
      </c>
      <c r="E304" s="2">
        <v>7</v>
      </c>
      <c r="F304" t="s">
        <v>3237</v>
      </c>
    </row>
    <row r="305" spans="1:8" x14ac:dyDescent="0.3">
      <c r="A305" s="2">
        <v>388249</v>
      </c>
      <c r="B305" t="s">
        <v>2946</v>
      </c>
      <c r="C305" t="s">
        <v>2530</v>
      </c>
      <c r="D305" s="33">
        <v>1.39</v>
      </c>
      <c r="E305" s="2">
        <v>2</v>
      </c>
      <c r="F305" t="s">
        <v>3236</v>
      </c>
    </row>
    <row r="306" spans="1:8" x14ac:dyDescent="0.3">
      <c r="A306" s="2">
        <v>276652</v>
      </c>
      <c r="B306" t="s">
        <v>1590</v>
      </c>
      <c r="C306" t="s">
        <v>2531</v>
      </c>
      <c r="D306" s="33">
        <v>1.89</v>
      </c>
      <c r="E306" s="2">
        <v>40</v>
      </c>
      <c r="F306" t="s">
        <v>3237</v>
      </c>
    </row>
    <row r="307" spans="1:8" x14ac:dyDescent="0.3">
      <c r="A307" s="2">
        <v>137563</v>
      </c>
      <c r="B307" t="s">
        <v>1592</v>
      </c>
      <c r="C307" t="s">
        <v>2531</v>
      </c>
      <c r="D307" s="33">
        <v>1.3720000000000001</v>
      </c>
      <c r="E307" s="2">
        <v>22</v>
      </c>
      <c r="F307" t="s">
        <v>3237</v>
      </c>
    </row>
    <row r="308" spans="1:8" x14ac:dyDescent="0.3">
      <c r="A308" s="2">
        <v>177997</v>
      </c>
      <c r="B308" t="s">
        <v>1597</v>
      </c>
      <c r="C308" t="s">
        <v>2531</v>
      </c>
      <c r="D308" s="33">
        <v>0.86199999999999999</v>
      </c>
      <c r="E308" s="2">
        <v>19</v>
      </c>
      <c r="F308" t="s">
        <v>3237</v>
      </c>
    </row>
    <row r="309" spans="1:8" x14ac:dyDescent="0.3">
      <c r="A309" s="2">
        <v>221234</v>
      </c>
      <c r="B309" t="s">
        <v>1601</v>
      </c>
      <c r="C309" t="s">
        <v>2531</v>
      </c>
      <c r="D309" s="33">
        <v>0.98099999999999998</v>
      </c>
      <c r="E309" s="2">
        <v>22</v>
      </c>
      <c r="F309" t="s">
        <v>3237</v>
      </c>
    </row>
    <row r="310" spans="1:8" x14ac:dyDescent="0.3">
      <c r="A310" s="2">
        <v>387416</v>
      </c>
      <c r="B310" t="s">
        <v>2953</v>
      </c>
      <c r="C310" t="s">
        <v>2531</v>
      </c>
      <c r="D310" s="33">
        <v>1.01</v>
      </c>
      <c r="E310" s="2">
        <v>24</v>
      </c>
      <c r="F310" t="s">
        <v>3237</v>
      </c>
    </row>
    <row r="311" spans="1:8" x14ac:dyDescent="0.3">
      <c r="A311" s="2">
        <v>236590</v>
      </c>
      <c r="B311" t="s">
        <v>1602</v>
      </c>
      <c r="C311" t="s">
        <v>2531</v>
      </c>
      <c r="D311" s="33">
        <v>5.8579999999999997</v>
      </c>
      <c r="E311" s="2">
        <v>18</v>
      </c>
      <c r="F311" t="s">
        <v>3237</v>
      </c>
    </row>
    <row r="312" spans="1:8" x14ac:dyDescent="0.3">
      <c r="A312" s="2">
        <v>151298</v>
      </c>
      <c r="B312" t="s">
        <v>1606</v>
      </c>
      <c r="C312" t="s">
        <v>2531</v>
      </c>
      <c r="D312" s="33">
        <v>3.052</v>
      </c>
      <c r="E312" s="2">
        <v>9</v>
      </c>
      <c r="F312" t="s">
        <v>3237</v>
      </c>
      <c r="G312" s="1"/>
      <c r="H312" s="1"/>
    </row>
    <row r="313" spans="1:8" x14ac:dyDescent="0.3">
      <c r="A313" s="2">
        <v>111721</v>
      </c>
      <c r="B313" t="s">
        <v>1611</v>
      </c>
      <c r="C313" t="s">
        <v>2531</v>
      </c>
      <c r="D313" s="33">
        <v>0.94099999999999995</v>
      </c>
      <c r="E313" s="2">
        <v>23</v>
      </c>
      <c r="F313" t="s">
        <v>3237</v>
      </c>
    </row>
    <row r="314" spans="1:8" x14ac:dyDescent="0.3">
      <c r="A314" s="2">
        <v>108647</v>
      </c>
      <c r="B314" t="s">
        <v>1614</v>
      </c>
      <c r="C314" t="s">
        <v>2531</v>
      </c>
      <c r="D314" s="33">
        <v>0.93600000000000005</v>
      </c>
      <c r="E314" s="2">
        <v>15</v>
      </c>
      <c r="F314" t="s">
        <v>3237</v>
      </c>
    </row>
    <row r="315" spans="1:8" x14ac:dyDescent="0.3">
      <c r="A315" s="2">
        <v>214266</v>
      </c>
      <c r="B315" t="s">
        <v>1618</v>
      </c>
      <c r="C315" t="s">
        <v>2531</v>
      </c>
      <c r="D315" s="33">
        <v>1.296</v>
      </c>
      <c r="E315" s="2">
        <v>27</v>
      </c>
      <c r="F315" t="s">
        <v>3237</v>
      </c>
    </row>
    <row r="316" spans="1:8" x14ac:dyDescent="0.3">
      <c r="A316" s="2">
        <v>387647</v>
      </c>
      <c r="B316" t="s">
        <v>2962</v>
      </c>
      <c r="C316" t="s">
        <v>2531</v>
      </c>
      <c r="D316" s="33">
        <v>0.47899999999999998</v>
      </c>
      <c r="E316" s="2">
        <v>19</v>
      </c>
      <c r="F316" t="s">
        <v>3237</v>
      </c>
    </row>
    <row r="317" spans="1:8" x14ac:dyDescent="0.3">
      <c r="A317" s="2">
        <v>385958</v>
      </c>
      <c r="B317" t="s">
        <v>1624</v>
      </c>
      <c r="C317" t="s">
        <v>2531</v>
      </c>
      <c r="D317" s="33">
        <v>1.37</v>
      </c>
      <c r="E317" s="2">
        <v>5</v>
      </c>
      <c r="F317" t="s">
        <v>3237</v>
      </c>
    </row>
    <row r="318" spans="1:8" x14ac:dyDescent="0.3">
      <c r="A318" s="2">
        <v>236626</v>
      </c>
      <c r="B318" t="s">
        <v>1632</v>
      </c>
      <c r="C318" t="s">
        <v>2531</v>
      </c>
      <c r="D318" s="33">
        <v>0.52</v>
      </c>
      <c r="E318" s="2">
        <v>20</v>
      </c>
      <c r="F318" t="s">
        <v>3237</v>
      </c>
    </row>
    <row r="319" spans="1:8" x14ac:dyDescent="0.3">
      <c r="A319" s="2">
        <v>273358</v>
      </c>
      <c r="B319" t="s">
        <v>1636</v>
      </c>
      <c r="C319" t="s">
        <v>2531</v>
      </c>
      <c r="D319" s="33">
        <v>1.3959999999999999</v>
      </c>
      <c r="E319" s="2">
        <v>21</v>
      </c>
      <c r="F319" t="s">
        <v>3237</v>
      </c>
    </row>
    <row r="320" spans="1:8" x14ac:dyDescent="0.3">
      <c r="A320" s="2">
        <v>248027</v>
      </c>
      <c r="B320" t="s">
        <v>2969</v>
      </c>
      <c r="C320" t="s">
        <v>2531</v>
      </c>
      <c r="D320" s="33">
        <v>0.84399999999999997</v>
      </c>
      <c r="E320" s="2">
        <v>19</v>
      </c>
      <c r="F320" t="s">
        <v>3237</v>
      </c>
    </row>
    <row r="321" spans="1:6" x14ac:dyDescent="0.3">
      <c r="A321" s="2">
        <v>108090</v>
      </c>
      <c r="B321" t="s">
        <v>1640</v>
      </c>
      <c r="C321" t="s">
        <v>2531</v>
      </c>
      <c r="D321" s="33">
        <v>1.5409999999999999</v>
      </c>
      <c r="E321" s="2">
        <v>18</v>
      </c>
      <c r="F321" t="s">
        <v>3237</v>
      </c>
    </row>
    <row r="322" spans="1:6" x14ac:dyDescent="0.3">
      <c r="A322" s="2">
        <v>225560</v>
      </c>
      <c r="B322" t="s">
        <v>1645</v>
      </c>
      <c r="C322" t="s">
        <v>2531</v>
      </c>
      <c r="D322" s="33">
        <v>0.47299999999999998</v>
      </c>
      <c r="E322" s="2">
        <v>22</v>
      </c>
      <c r="F322" t="s">
        <v>3237</v>
      </c>
    </row>
    <row r="323" spans="1:6" x14ac:dyDescent="0.3">
      <c r="A323" s="2">
        <v>223897</v>
      </c>
      <c r="B323" t="s">
        <v>1649</v>
      </c>
      <c r="C323" t="s">
        <v>2531</v>
      </c>
      <c r="D323" s="33">
        <v>1.7230000000000001</v>
      </c>
      <c r="E323" s="2">
        <v>19</v>
      </c>
      <c r="F323" t="s">
        <v>3237</v>
      </c>
    </row>
    <row r="324" spans="1:6" x14ac:dyDescent="0.3">
      <c r="A324" s="2">
        <v>114305</v>
      </c>
      <c r="B324" t="s">
        <v>1668</v>
      </c>
      <c r="C324" t="s">
        <v>2530</v>
      </c>
      <c r="D324" s="33">
        <v>1.758</v>
      </c>
      <c r="E324" s="2">
        <v>3</v>
      </c>
      <c r="F324" t="s">
        <v>3236</v>
      </c>
    </row>
    <row r="325" spans="1:6" x14ac:dyDescent="0.3">
      <c r="A325" s="2">
        <v>246467</v>
      </c>
      <c r="B325" t="s">
        <v>1673</v>
      </c>
      <c r="C325" t="s">
        <v>2531</v>
      </c>
      <c r="D325" s="33">
        <v>1.1459999999999999</v>
      </c>
      <c r="E325" s="2">
        <v>11</v>
      </c>
      <c r="F325" t="s">
        <v>3237</v>
      </c>
    </row>
    <row r="326" spans="1:6" x14ac:dyDescent="0.3">
      <c r="A326" s="2">
        <v>271909</v>
      </c>
      <c r="B326" t="s">
        <v>2981</v>
      </c>
      <c r="C326" t="s">
        <v>2531</v>
      </c>
      <c r="D326" s="33">
        <v>0.55400000000000005</v>
      </c>
      <c r="E326" s="2">
        <v>20</v>
      </c>
      <c r="F326" t="s">
        <v>3237</v>
      </c>
    </row>
    <row r="327" spans="1:6" x14ac:dyDescent="0.3">
      <c r="A327" s="2">
        <v>385626</v>
      </c>
      <c r="B327" t="s">
        <v>1686</v>
      </c>
      <c r="C327" t="s">
        <v>2531</v>
      </c>
      <c r="D327" s="33">
        <v>0.57599999999999996</v>
      </c>
      <c r="E327" s="2">
        <v>16</v>
      </c>
      <c r="F327" t="s">
        <v>3237</v>
      </c>
    </row>
    <row r="328" spans="1:6" x14ac:dyDescent="0.3">
      <c r="A328" s="2">
        <v>271404</v>
      </c>
      <c r="B328" t="s">
        <v>1691</v>
      </c>
      <c r="C328" t="s">
        <v>2531</v>
      </c>
      <c r="D328" s="33">
        <v>0.44</v>
      </c>
      <c r="E328" s="2">
        <v>13</v>
      </c>
      <c r="F328" t="s">
        <v>3237</v>
      </c>
    </row>
    <row r="329" spans="1:6" x14ac:dyDescent="0.3">
      <c r="A329" s="2">
        <v>123156</v>
      </c>
      <c r="B329" t="s">
        <v>1695</v>
      </c>
      <c r="C329" t="s">
        <v>2531</v>
      </c>
      <c r="D329" s="33">
        <v>1.901</v>
      </c>
      <c r="E329" s="2">
        <v>26</v>
      </c>
      <c r="F329" t="s">
        <v>3237</v>
      </c>
    </row>
    <row r="330" spans="1:6" x14ac:dyDescent="0.3">
      <c r="A330" s="2">
        <v>216377</v>
      </c>
      <c r="B330" t="s">
        <v>1704</v>
      </c>
      <c r="C330" t="s">
        <v>2531</v>
      </c>
      <c r="D330" s="33">
        <v>0.65100000000000002</v>
      </c>
      <c r="E330" s="2">
        <v>25</v>
      </c>
      <c r="F330" t="s">
        <v>3237</v>
      </c>
    </row>
    <row r="331" spans="1:6" x14ac:dyDescent="0.3">
      <c r="A331" s="2">
        <v>110666</v>
      </c>
      <c r="B331" t="s">
        <v>1707</v>
      </c>
      <c r="C331" t="s">
        <v>2531</v>
      </c>
      <c r="D331" s="33">
        <v>1.1279999999999999</v>
      </c>
      <c r="E331" s="2">
        <v>28</v>
      </c>
      <c r="F331" t="s">
        <v>3237</v>
      </c>
    </row>
    <row r="332" spans="1:6" x14ac:dyDescent="0.3">
      <c r="A332" s="2">
        <v>265950</v>
      </c>
      <c r="B332" t="s">
        <v>1712</v>
      </c>
      <c r="C332" t="s">
        <v>2531</v>
      </c>
      <c r="D332" s="33">
        <v>1.075</v>
      </c>
      <c r="E332" s="2">
        <v>7</v>
      </c>
      <c r="F332" t="s">
        <v>3237</v>
      </c>
    </row>
    <row r="333" spans="1:6" x14ac:dyDescent="0.3">
      <c r="A333" s="2">
        <v>125954</v>
      </c>
      <c r="B333" t="s">
        <v>1716</v>
      </c>
      <c r="C333" t="s">
        <v>2531</v>
      </c>
      <c r="D333" s="33">
        <v>0.88100000000000001</v>
      </c>
      <c r="E333" s="2">
        <v>28</v>
      </c>
      <c r="F333" t="s">
        <v>3237</v>
      </c>
    </row>
    <row r="334" spans="1:6" x14ac:dyDescent="0.3">
      <c r="A334" s="2">
        <v>270914</v>
      </c>
      <c r="B334" t="s">
        <v>1721</v>
      </c>
      <c r="C334" t="s">
        <v>2531</v>
      </c>
      <c r="D334" s="33">
        <v>0.94699999999999995</v>
      </c>
      <c r="E334" s="2">
        <v>52</v>
      </c>
      <c r="F334" t="s">
        <v>3237</v>
      </c>
    </row>
    <row r="335" spans="1:6" x14ac:dyDescent="0.3">
      <c r="A335" s="2">
        <v>225074</v>
      </c>
      <c r="B335" t="s">
        <v>1725</v>
      </c>
      <c r="C335" t="s">
        <v>2531</v>
      </c>
      <c r="D335" s="33">
        <v>1.2969999999999999</v>
      </c>
      <c r="E335" s="2">
        <v>25</v>
      </c>
      <c r="F335" t="s">
        <v>3237</v>
      </c>
    </row>
    <row r="336" spans="1:6" x14ac:dyDescent="0.3">
      <c r="A336" s="2">
        <v>131283</v>
      </c>
      <c r="B336" t="s">
        <v>1737</v>
      </c>
      <c r="C336" t="s">
        <v>2531</v>
      </c>
      <c r="D336" s="33">
        <v>0.83099999999999996</v>
      </c>
      <c r="E336" s="2">
        <v>22</v>
      </c>
      <c r="F336" t="s">
        <v>3237</v>
      </c>
    </row>
    <row r="337" spans="1:6" x14ac:dyDescent="0.3">
      <c r="A337" s="2">
        <v>182835</v>
      </c>
      <c r="B337" t="s">
        <v>1742</v>
      </c>
      <c r="C337" t="s">
        <v>2531</v>
      </c>
      <c r="D337" s="33">
        <v>1.1599999999999999</v>
      </c>
      <c r="E337" s="2">
        <v>21</v>
      </c>
      <c r="F337" t="s">
        <v>3237</v>
      </c>
    </row>
    <row r="338" spans="1:6" x14ac:dyDescent="0.3">
      <c r="A338" s="2">
        <v>161844</v>
      </c>
      <c r="B338" t="s">
        <v>1746</v>
      </c>
      <c r="C338" t="s">
        <v>2531</v>
      </c>
      <c r="D338" s="33">
        <v>2.2450000000000001</v>
      </c>
      <c r="E338" s="2">
        <v>16</v>
      </c>
      <c r="F338" t="s">
        <v>3237</v>
      </c>
    </row>
    <row r="339" spans="1:6" x14ac:dyDescent="0.3">
      <c r="A339" s="2">
        <v>222885</v>
      </c>
      <c r="B339" t="s">
        <v>1751</v>
      </c>
      <c r="C339" t="s">
        <v>2531</v>
      </c>
      <c r="D339" s="33">
        <v>1.0720000000000001</v>
      </c>
      <c r="E339" s="2">
        <v>28</v>
      </c>
      <c r="F339" t="s">
        <v>3237</v>
      </c>
    </row>
    <row r="340" spans="1:6" x14ac:dyDescent="0.3">
      <c r="A340" s="2">
        <v>167984</v>
      </c>
      <c r="B340" t="s">
        <v>1759</v>
      </c>
      <c r="C340" t="s">
        <v>2531</v>
      </c>
      <c r="D340" s="33">
        <v>1.571</v>
      </c>
      <c r="E340" s="2">
        <v>17</v>
      </c>
      <c r="F340" t="s">
        <v>3237</v>
      </c>
    </row>
    <row r="341" spans="1:6" x14ac:dyDescent="0.3">
      <c r="A341" s="2">
        <v>141818</v>
      </c>
      <c r="B341" t="s">
        <v>1763</v>
      </c>
      <c r="C341" t="s">
        <v>2531</v>
      </c>
      <c r="D341" s="33">
        <v>1.956</v>
      </c>
      <c r="E341" s="2">
        <v>25</v>
      </c>
      <c r="F341" t="s">
        <v>3237</v>
      </c>
    </row>
    <row r="342" spans="1:6" x14ac:dyDescent="0.3">
      <c r="A342" s="2">
        <v>181460</v>
      </c>
      <c r="B342" t="s">
        <v>1767</v>
      </c>
      <c r="C342" t="s">
        <v>2531</v>
      </c>
      <c r="D342" s="33">
        <v>1.35</v>
      </c>
      <c r="E342" s="2">
        <v>13</v>
      </c>
      <c r="F342" t="s">
        <v>3237</v>
      </c>
    </row>
    <row r="343" spans="1:6" x14ac:dyDescent="0.3">
      <c r="A343" s="2">
        <v>203313</v>
      </c>
      <c r="B343" t="s">
        <v>1771</v>
      </c>
      <c r="C343" t="s">
        <v>2531</v>
      </c>
      <c r="D343" s="33">
        <v>4.2270000000000003</v>
      </c>
      <c r="E343" s="2">
        <v>23</v>
      </c>
      <c r="F343" t="s">
        <v>3237</v>
      </c>
    </row>
    <row r="344" spans="1:6" x14ac:dyDescent="0.3">
      <c r="A344" s="2">
        <v>116442</v>
      </c>
      <c r="B344" t="s">
        <v>1778</v>
      </c>
      <c r="C344" t="s">
        <v>2531</v>
      </c>
      <c r="D344" s="33">
        <v>1.1259999999999999</v>
      </c>
      <c r="E344" s="2">
        <v>21</v>
      </c>
      <c r="F344" t="s">
        <v>3237</v>
      </c>
    </row>
    <row r="345" spans="1:6" x14ac:dyDescent="0.3">
      <c r="A345" s="2">
        <v>114047</v>
      </c>
      <c r="B345" t="s">
        <v>1783</v>
      </c>
      <c r="C345" t="s">
        <v>2531</v>
      </c>
      <c r="D345" s="33">
        <v>1.02</v>
      </c>
      <c r="E345" s="2">
        <v>23</v>
      </c>
      <c r="F345" t="s">
        <v>3237</v>
      </c>
    </row>
    <row r="346" spans="1:6" x14ac:dyDescent="0.3">
      <c r="A346" s="2">
        <v>149477</v>
      </c>
      <c r="B346" t="s">
        <v>1786</v>
      </c>
      <c r="C346" t="s">
        <v>2531</v>
      </c>
      <c r="D346" s="33">
        <v>0.91</v>
      </c>
      <c r="E346" s="2">
        <v>13</v>
      </c>
      <c r="F346" t="s">
        <v>3237</v>
      </c>
    </row>
    <row r="347" spans="1:6" x14ac:dyDescent="0.3">
      <c r="A347" s="2">
        <v>209921</v>
      </c>
      <c r="B347" t="s">
        <v>1790</v>
      </c>
      <c r="C347" t="s">
        <v>2531</v>
      </c>
      <c r="D347" s="33">
        <v>1.3879999999999999</v>
      </c>
      <c r="E347" s="2">
        <v>22</v>
      </c>
      <c r="F347" t="s">
        <v>3237</v>
      </c>
    </row>
    <row r="348" spans="1:6" x14ac:dyDescent="0.3">
      <c r="A348" s="2">
        <v>180632</v>
      </c>
      <c r="B348" t="s">
        <v>1794</v>
      </c>
      <c r="C348" t="s">
        <v>2531</v>
      </c>
      <c r="D348" s="33">
        <v>0.77700000000000002</v>
      </c>
      <c r="E348" s="2">
        <v>25</v>
      </c>
      <c r="F348" t="s">
        <v>3237</v>
      </c>
    </row>
    <row r="349" spans="1:6" x14ac:dyDescent="0.3">
      <c r="A349" s="2">
        <v>132717</v>
      </c>
      <c r="B349" t="s">
        <v>1798</v>
      </c>
      <c r="C349" t="s">
        <v>2531</v>
      </c>
      <c r="D349" s="33">
        <v>0.77500000000000002</v>
      </c>
      <c r="E349" s="2">
        <v>13</v>
      </c>
      <c r="F349" t="s">
        <v>3237</v>
      </c>
    </row>
    <row r="350" spans="1:6" x14ac:dyDescent="0.3">
      <c r="A350" s="2">
        <v>161330</v>
      </c>
      <c r="B350" t="s">
        <v>1802</v>
      </c>
      <c r="C350" t="s">
        <v>2531</v>
      </c>
      <c r="D350" s="33">
        <v>1.371</v>
      </c>
      <c r="E350" s="2">
        <v>31</v>
      </c>
      <c r="F350" t="s">
        <v>3237</v>
      </c>
    </row>
    <row r="351" spans="1:6" x14ac:dyDescent="0.3">
      <c r="A351" s="2">
        <v>270750</v>
      </c>
      <c r="B351" t="s">
        <v>1807</v>
      </c>
      <c r="C351" t="s">
        <v>2531</v>
      </c>
      <c r="D351" s="33">
        <v>5.8780000000000001</v>
      </c>
      <c r="E351" s="2">
        <v>20</v>
      </c>
      <c r="F351" t="s">
        <v>3237</v>
      </c>
    </row>
    <row r="352" spans="1:6" x14ac:dyDescent="0.3">
      <c r="A352" s="2">
        <v>241039</v>
      </c>
      <c r="B352" t="s">
        <v>1812</v>
      </c>
      <c r="C352" t="s">
        <v>2531</v>
      </c>
      <c r="D352" s="33">
        <v>2.2240000000000002</v>
      </c>
      <c r="E352" s="2">
        <v>14</v>
      </c>
      <c r="F352" t="s">
        <v>3237</v>
      </c>
    </row>
    <row r="353" spans="1:6" x14ac:dyDescent="0.3">
      <c r="A353" s="2">
        <v>112974</v>
      </c>
      <c r="B353" t="s">
        <v>1815</v>
      </c>
      <c r="C353" t="s">
        <v>2531</v>
      </c>
      <c r="D353" s="33">
        <v>1.921</v>
      </c>
      <c r="E353" s="2">
        <v>5</v>
      </c>
      <c r="F353" t="s">
        <v>3237</v>
      </c>
    </row>
    <row r="354" spans="1:6" x14ac:dyDescent="0.3">
      <c r="A354" s="2">
        <v>123901</v>
      </c>
      <c r="B354" t="s">
        <v>1820</v>
      </c>
      <c r="C354" t="s">
        <v>2531</v>
      </c>
      <c r="D354" s="33">
        <v>1.4910000000000001</v>
      </c>
      <c r="E354" s="2">
        <v>22</v>
      </c>
      <c r="F354" t="s">
        <v>3237</v>
      </c>
    </row>
    <row r="355" spans="1:6" x14ac:dyDescent="0.3">
      <c r="A355" s="2">
        <v>157798</v>
      </c>
      <c r="B355" t="s">
        <v>1824</v>
      </c>
      <c r="C355" t="s">
        <v>2531</v>
      </c>
      <c r="D355" s="33">
        <v>1</v>
      </c>
      <c r="E355" s="2">
        <v>12</v>
      </c>
      <c r="F355" t="s">
        <v>3237</v>
      </c>
    </row>
    <row r="356" spans="1:6" x14ac:dyDescent="0.3">
      <c r="A356" s="2">
        <v>123903</v>
      </c>
      <c r="B356" t="s">
        <v>1829</v>
      </c>
      <c r="C356" t="s">
        <v>2531</v>
      </c>
      <c r="D356" s="33">
        <v>2.0489999999999999</v>
      </c>
      <c r="E356" s="2">
        <v>23</v>
      </c>
      <c r="F356" t="s">
        <v>3237</v>
      </c>
    </row>
    <row r="357" spans="1:6" x14ac:dyDescent="0.3">
      <c r="A357" s="2">
        <v>224516</v>
      </c>
      <c r="B357" t="s">
        <v>3018</v>
      </c>
      <c r="C357" t="s">
        <v>2530</v>
      </c>
      <c r="D357" s="33">
        <v>1.95</v>
      </c>
      <c r="E357" s="2">
        <v>2</v>
      </c>
      <c r="F357" t="s">
        <v>3236</v>
      </c>
    </row>
    <row r="358" spans="1:6" x14ac:dyDescent="0.3">
      <c r="A358" s="2">
        <v>125404</v>
      </c>
      <c r="B358" t="s">
        <v>1833</v>
      </c>
      <c r="C358" t="s">
        <v>2531</v>
      </c>
      <c r="D358" s="33">
        <v>1.796</v>
      </c>
      <c r="E358" s="2">
        <v>26</v>
      </c>
      <c r="F358" t="s">
        <v>3237</v>
      </c>
    </row>
    <row r="359" spans="1:6" x14ac:dyDescent="0.3">
      <c r="A359" s="2">
        <v>137468</v>
      </c>
      <c r="B359" t="s">
        <v>1847</v>
      </c>
      <c r="C359" t="s">
        <v>2531</v>
      </c>
      <c r="D359" s="33">
        <v>2.2639999999999998</v>
      </c>
      <c r="E359" s="2">
        <v>26</v>
      </c>
      <c r="F359" t="s">
        <v>3237</v>
      </c>
    </row>
    <row r="360" spans="1:6" x14ac:dyDescent="0.3">
      <c r="A360" s="2">
        <v>203293</v>
      </c>
      <c r="B360" t="s">
        <v>1851</v>
      </c>
      <c r="C360" t="s">
        <v>2531</v>
      </c>
      <c r="D360" s="33">
        <v>0.81</v>
      </c>
      <c r="E360" s="2">
        <v>20</v>
      </c>
      <c r="F360" t="s">
        <v>3237</v>
      </c>
    </row>
    <row r="361" spans="1:6" x14ac:dyDescent="0.3">
      <c r="A361" s="2">
        <v>205554</v>
      </c>
      <c r="B361" t="s">
        <v>1857</v>
      </c>
      <c r="C361" t="s">
        <v>2531</v>
      </c>
      <c r="D361" s="33">
        <v>2.2210000000000001</v>
      </c>
      <c r="E361" s="2">
        <v>10</v>
      </c>
      <c r="F361" t="s">
        <v>3237</v>
      </c>
    </row>
    <row r="362" spans="1:6" x14ac:dyDescent="0.3">
      <c r="A362" s="2">
        <v>146155</v>
      </c>
      <c r="B362" t="s">
        <v>1859</v>
      </c>
      <c r="C362" t="s">
        <v>2531</v>
      </c>
      <c r="D362" s="33">
        <v>3.2549999999999999</v>
      </c>
      <c r="E362" s="2">
        <v>8</v>
      </c>
      <c r="F362" t="s">
        <v>3237</v>
      </c>
    </row>
    <row r="363" spans="1:6" x14ac:dyDescent="0.3">
      <c r="A363" s="2">
        <v>152685</v>
      </c>
      <c r="B363" t="s">
        <v>1863</v>
      </c>
      <c r="C363" t="s">
        <v>2531</v>
      </c>
      <c r="D363" s="33">
        <v>1.851</v>
      </c>
      <c r="E363" s="2">
        <v>13</v>
      </c>
      <c r="F363" t="s">
        <v>3237</v>
      </c>
    </row>
    <row r="364" spans="1:6" x14ac:dyDescent="0.3">
      <c r="A364" s="2">
        <v>209574</v>
      </c>
      <c r="B364" t="s">
        <v>1866</v>
      </c>
      <c r="C364" t="s">
        <v>2531</v>
      </c>
      <c r="D364" s="33">
        <v>1.8620000000000001</v>
      </c>
      <c r="E364" s="2">
        <v>24</v>
      </c>
      <c r="F364" t="s">
        <v>3237</v>
      </c>
    </row>
    <row r="365" spans="1:6" x14ac:dyDescent="0.3">
      <c r="A365" s="2">
        <v>183959</v>
      </c>
      <c r="B365" t="s">
        <v>26</v>
      </c>
      <c r="C365" t="s">
        <v>2531</v>
      </c>
      <c r="D365" s="33">
        <v>1.5569999999999999</v>
      </c>
      <c r="E365" s="2">
        <v>26</v>
      </c>
      <c r="F365" t="s">
        <v>3237</v>
      </c>
    </row>
    <row r="366" spans="1:6" x14ac:dyDescent="0.3">
      <c r="A366" s="2">
        <v>275467</v>
      </c>
      <c r="B366" t="s">
        <v>1874</v>
      </c>
      <c r="C366" t="s">
        <v>2531</v>
      </c>
      <c r="D366" s="33">
        <v>0.70299999999999996</v>
      </c>
      <c r="E366" s="2">
        <v>9</v>
      </c>
      <c r="F366" t="s">
        <v>3237</v>
      </c>
    </row>
    <row r="367" spans="1:6" x14ac:dyDescent="0.3">
      <c r="A367" s="2">
        <v>237312</v>
      </c>
      <c r="B367" t="s">
        <v>1875</v>
      </c>
      <c r="C367" t="s">
        <v>2531</v>
      </c>
      <c r="D367" s="33">
        <v>0.65200000000000002</v>
      </c>
      <c r="E367" s="2">
        <v>26</v>
      </c>
      <c r="F367" t="s">
        <v>3237</v>
      </c>
    </row>
    <row r="368" spans="1:6" x14ac:dyDescent="0.3">
      <c r="A368" s="2">
        <v>241038</v>
      </c>
      <c r="B368" t="s">
        <v>1883</v>
      </c>
      <c r="C368" t="s">
        <v>2531</v>
      </c>
      <c r="D368" s="33">
        <v>1.9850000000000001</v>
      </c>
      <c r="E368" s="2">
        <v>26</v>
      </c>
      <c r="F368" t="s">
        <v>3237</v>
      </c>
    </row>
    <row r="369" spans="1:8" x14ac:dyDescent="0.3">
      <c r="A369" s="2">
        <v>126019</v>
      </c>
      <c r="B369" t="s">
        <v>1887</v>
      </c>
      <c r="C369" t="s">
        <v>2531</v>
      </c>
      <c r="D369" s="33">
        <v>2.2400000000000002</v>
      </c>
      <c r="E369" s="2">
        <v>18</v>
      </c>
      <c r="F369" t="s">
        <v>3237</v>
      </c>
    </row>
    <row r="370" spans="1:8" x14ac:dyDescent="0.3">
      <c r="A370" s="2">
        <v>165550</v>
      </c>
      <c r="B370" t="s">
        <v>1891</v>
      </c>
      <c r="C370" t="s">
        <v>2531</v>
      </c>
      <c r="D370" s="33">
        <v>1.329</v>
      </c>
      <c r="E370" s="2">
        <v>23</v>
      </c>
      <c r="F370" t="s">
        <v>3237</v>
      </c>
    </row>
    <row r="371" spans="1:8" x14ac:dyDescent="0.3">
      <c r="A371" s="2">
        <v>140656</v>
      </c>
      <c r="B371" t="s">
        <v>1895</v>
      </c>
      <c r="C371" t="s">
        <v>2531</v>
      </c>
      <c r="D371" s="33">
        <v>0.83899999999999997</v>
      </c>
      <c r="E371" s="2">
        <v>13</v>
      </c>
      <c r="F371" t="s">
        <v>3237</v>
      </c>
    </row>
    <row r="372" spans="1:8" x14ac:dyDescent="0.3">
      <c r="A372" s="2">
        <v>218883</v>
      </c>
      <c r="B372" t="s">
        <v>1899</v>
      </c>
      <c r="C372" t="s">
        <v>2531</v>
      </c>
      <c r="D372" s="33">
        <v>2.698</v>
      </c>
      <c r="E372" s="2">
        <v>25</v>
      </c>
      <c r="F372" t="s">
        <v>3237</v>
      </c>
    </row>
    <row r="373" spans="1:8" s="1" customFormat="1" x14ac:dyDescent="0.3">
      <c r="A373" s="2">
        <v>181969</v>
      </c>
      <c r="B373" t="s">
        <v>3034</v>
      </c>
      <c r="C373" t="s">
        <v>2531</v>
      </c>
      <c r="D373" s="33">
        <v>3.1139999999999999</v>
      </c>
      <c r="E373" s="2">
        <v>20</v>
      </c>
      <c r="F373" t="s">
        <v>3237</v>
      </c>
      <c r="G373"/>
      <c r="H373"/>
    </row>
    <row r="374" spans="1:8" x14ac:dyDescent="0.3">
      <c r="A374" s="2">
        <v>164814</v>
      </c>
      <c r="B374" t="s">
        <v>1901</v>
      </c>
      <c r="C374" t="s">
        <v>2531</v>
      </c>
      <c r="D374" s="33">
        <v>1.21</v>
      </c>
      <c r="E374" s="2">
        <v>22</v>
      </c>
      <c r="F374" t="s">
        <v>3237</v>
      </c>
    </row>
    <row r="375" spans="1:8" x14ac:dyDescent="0.3">
      <c r="A375" s="2">
        <v>109148</v>
      </c>
      <c r="B375" t="s">
        <v>1905</v>
      </c>
      <c r="C375" t="s">
        <v>2531</v>
      </c>
      <c r="D375" s="33">
        <v>3.8159999999999998</v>
      </c>
      <c r="E375" s="2">
        <v>41</v>
      </c>
      <c r="F375" t="s">
        <v>3237</v>
      </c>
    </row>
    <row r="376" spans="1:8" x14ac:dyDescent="0.3">
      <c r="A376" s="2">
        <v>265840</v>
      </c>
      <c r="B376" t="s">
        <v>1909</v>
      </c>
      <c r="C376" t="s">
        <v>2531</v>
      </c>
      <c r="D376" s="33">
        <v>1.1339999999999999</v>
      </c>
      <c r="E376" s="2">
        <v>21</v>
      </c>
      <c r="F376" t="s">
        <v>3237</v>
      </c>
    </row>
    <row r="377" spans="1:8" x14ac:dyDescent="0.3">
      <c r="A377" s="2">
        <v>386199</v>
      </c>
      <c r="B377" t="s">
        <v>1921</v>
      </c>
      <c r="C377" t="s">
        <v>2531</v>
      </c>
      <c r="D377" s="33">
        <v>0.72399999999999998</v>
      </c>
      <c r="E377" s="2">
        <v>23</v>
      </c>
      <c r="F377" t="s">
        <v>3237</v>
      </c>
    </row>
    <row r="378" spans="1:8" x14ac:dyDescent="0.3">
      <c r="A378" s="2">
        <v>169063</v>
      </c>
      <c r="B378" t="s">
        <v>1922</v>
      </c>
      <c r="C378" t="s">
        <v>2531</v>
      </c>
      <c r="D378" s="33">
        <v>1.6379999999999999</v>
      </c>
      <c r="E378" s="2">
        <v>27</v>
      </c>
      <c r="F378" t="s">
        <v>3237</v>
      </c>
    </row>
    <row r="379" spans="1:8" x14ac:dyDescent="0.3">
      <c r="A379" s="2">
        <v>385953</v>
      </c>
      <c r="B379" t="s">
        <v>1927</v>
      </c>
      <c r="C379" t="s">
        <v>2531</v>
      </c>
      <c r="D379" s="33">
        <v>2.0539999999999998</v>
      </c>
      <c r="E379" s="2">
        <v>26</v>
      </c>
      <c r="F379" t="s">
        <v>3237</v>
      </c>
    </row>
    <row r="380" spans="1:8" x14ac:dyDescent="0.3">
      <c r="A380" s="2">
        <v>215233</v>
      </c>
      <c r="B380" t="s">
        <v>1931</v>
      </c>
      <c r="C380" t="s">
        <v>2531</v>
      </c>
      <c r="D380" s="33">
        <v>1.2909999999999999</v>
      </c>
      <c r="E380" s="2">
        <v>27</v>
      </c>
      <c r="F380" t="s">
        <v>3237</v>
      </c>
    </row>
    <row r="381" spans="1:8" x14ac:dyDescent="0.3">
      <c r="A381" s="2">
        <v>247988</v>
      </c>
      <c r="B381" t="s">
        <v>1936</v>
      </c>
      <c r="C381" t="s">
        <v>2531</v>
      </c>
      <c r="D381" s="33">
        <v>1.385</v>
      </c>
      <c r="E381" s="2">
        <v>18</v>
      </c>
      <c r="F381" t="s">
        <v>3237</v>
      </c>
    </row>
    <row r="382" spans="1:8" x14ac:dyDescent="0.3">
      <c r="A382" s="2">
        <v>110346</v>
      </c>
      <c r="B382" t="s">
        <v>1941</v>
      </c>
      <c r="C382" t="s">
        <v>2531</v>
      </c>
      <c r="D382" s="33">
        <v>1.3129999999999999</v>
      </c>
      <c r="E382" s="2">
        <v>27</v>
      </c>
      <c r="F382" t="s">
        <v>3237</v>
      </c>
    </row>
    <row r="383" spans="1:8" x14ac:dyDescent="0.3">
      <c r="A383" s="2">
        <v>204943</v>
      </c>
      <c r="B383" t="s">
        <v>1943</v>
      </c>
      <c r="C383" t="s">
        <v>2531</v>
      </c>
      <c r="D383" s="33">
        <v>1.5880000000000001</v>
      </c>
      <c r="E383" s="2">
        <v>26</v>
      </c>
      <c r="F383" t="s">
        <v>3237</v>
      </c>
    </row>
    <row r="384" spans="1:8" x14ac:dyDescent="0.3">
      <c r="A384" s="2">
        <v>383766</v>
      </c>
      <c r="B384" t="s">
        <v>1948</v>
      </c>
      <c r="C384" t="s">
        <v>2531</v>
      </c>
      <c r="D384" s="33">
        <v>0.61199999999999999</v>
      </c>
      <c r="E384" s="2">
        <v>23</v>
      </c>
      <c r="F384" t="s">
        <v>3237</v>
      </c>
    </row>
    <row r="385" spans="1:6" x14ac:dyDescent="0.3">
      <c r="A385" s="2">
        <v>181042</v>
      </c>
      <c r="B385" t="s">
        <v>1951</v>
      </c>
      <c r="C385" t="s">
        <v>2531</v>
      </c>
      <c r="D385" s="33">
        <v>2.2250000000000001</v>
      </c>
      <c r="E385" s="2">
        <v>1</v>
      </c>
      <c r="F385" t="s">
        <v>3237</v>
      </c>
    </row>
    <row r="386" spans="1:6" x14ac:dyDescent="0.3">
      <c r="A386" s="2">
        <v>211345</v>
      </c>
      <c r="B386" t="s">
        <v>1954</v>
      </c>
      <c r="C386" t="s">
        <v>2531</v>
      </c>
      <c r="D386" s="33">
        <v>2</v>
      </c>
      <c r="E386" s="2">
        <v>15</v>
      </c>
      <c r="F386" t="s">
        <v>3237</v>
      </c>
    </row>
    <row r="387" spans="1:6" x14ac:dyDescent="0.3">
      <c r="A387" s="2">
        <v>167657</v>
      </c>
      <c r="B387" t="s">
        <v>1957</v>
      </c>
      <c r="C387" t="s">
        <v>2531</v>
      </c>
      <c r="D387" s="33">
        <v>1.663</v>
      </c>
      <c r="E387" s="2">
        <v>19</v>
      </c>
      <c r="F387" t="s">
        <v>3237</v>
      </c>
    </row>
    <row r="388" spans="1:6" x14ac:dyDescent="0.3">
      <c r="A388" s="2">
        <v>173249</v>
      </c>
      <c r="B388" t="s">
        <v>1962</v>
      </c>
      <c r="C388" t="s">
        <v>2531</v>
      </c>
      <c r="D388" s="33">
        <v>0.89800000000000002</v>
      </c>
      <c r="E388" s="2">
        <v>17</v>
      </c>
      <c r="F388" t="s">
        <v>3237</v>
      </c>
    </row>
    <row r="389" spans="1:6" x14ac:dyDescent="0.3">
      <c r="A389" s="2">
        <v>164517</v>
      </c>
      <c r="B389" t="s">
        <v>1965</v>
      </c>
      <c r="C389" t="s">
        <v>2531</v>
      </c>
      <c r="D389" s="33">
        <v>0.81100000000000005</v>
      </c>
      <c r="E389" s="2">
        <v>32</v>
      </c>
      <c r="F389" t="s">
        <v>3237</v>
      </c>
    </row>
    <row r="390" spans="1:6" x14ac:dyDescent="0.3">
      <c r="A390" s="2">
        <v>383828</v>
      </c>
      <c r="B390" t="s">
        <v>1968</v>
      </c>
      <c r="C390" t="s">
        <v>2531</v>
      </c>
      <c r="D390" s="33">
        <v>0.27600000000000002</v>
      </c>
      <c r="E390" s="2">
        <v>11</v>
      </c>
      <c r="F390" t="s">
        <v>3237</v>
      </c>
    </row>
    <row r="391" spans="1:6" x14ac:dyDescent="0.3">
      <c r="A391" s="2">
        <v>103377</v>
      </c>
      <c r="B391" t="s">
        <v>1972</v>
      </c>
      <c r="C391" t="s">
        <v>2531</v>
      </c>
      <c r="D391" s="33">
        <v>1.54</v>
      </c>
      <c r="E391" s="2">
        <v>24</v>
      </c>
      <c r="F391" t="s">
        <v>3237</v>
      </c>
    </row>
    <row r="392" spans="1:6" x14ac:dyDescent="0.3">
      <c r="A392" s="2">
        <v>172239</v>
      </c>
      <c r="B392" t="s">
        <v>1976</v>
      </c>
      <c r="C392" t="s">
        <v>2531</v>
      </c>
      <c r="D392" s="33">
        <v>0.90400000000000003</v>
      </c>
      <c r="E392" s="2">
        <v>18</v>
      </c>
      <c r="F392" t="s">
        <v>3237</v>
      </c>
    </row>
    <row r="393" spans="1:6" x14ac:dyDescent="0.3">
      <c r="A393" s="2">
        <v>101049</v>
      </c>
      <c r="B393" t="s">
        <v>1981</v>
      </c>
      <c r="C393" t="s">
        <v>2531</v>
      </c>
      <c r="D393" s="33">
        <v>3.585</v>
      </c>
      <c r="E393" s="2">
        <v>37</v>
      </c>
      <c r="F393" t="s">
        <v>3237</v>
      </c>
    </row>
    <row r="394" spans="1:6" x14ac:dyDescent="0.3">
      <c r="A394" s="2">
        <v>126470</v>
      </c>
      <c r="B394" t="s">
        <v>1988</v>
      </c>
      <c r="C394" t="s">
        <v>2531</v>
      </c>
      <c r="D394" s="33">
        <v>1.623</v>
      </c>
      <c r="E394" s="2">
        <v>15</v>
      </c>
      <c r="F394" t="s">
        <v>3237</v>
      </c>
    </row>
    <row r="395" spans="1:6" x14ac:dyDescent="0.3">
      <c r="A395" s="2">
        <v>153367</v>
      </c>
      <c r="B395" t="s">
        <v>1996</v>
      </c>
      <c r="C395" t="s">
        <v>2531</v>
      </c>
      <c r="D395" s="33">
        <v>8.36</v>
      </c>
      <c r="E395" s="2">
        <v>15</v>
      </c>
      <c r="F395" t="s">
        <v>3237</v>
      </c>
    </row>
    <row r="396" spans="1:6" x14ac:dyDescent="0.3">
      <c r="A396" s="2">
        <v>206339</v>
      </c>
      <c r="B396" t="s">
        <v>2000</v>
      </c>
      <c r="C396" t="s">
        <v>2531</v>
      </c>
      <c r="D396" s="33">
        <v>3.0979999999999999</v>
      </c>
      <c r="E396" s="2">
        <v>22</v>
      </c>
      <c r="F396" t="s">
        <v>3237</v>
      </c>
    </row>
    <row r="397" spans="1:6" x14ac:dyDescent="0.3">
      <c r="A397" s="2">
        <v>386814</v>
      </c>
      <c r="B397" t="s">
        <v>2004</v>
      </c>
      <c r="C397" t="s">
        <v>2531</v>
      </c>
      <c r="D397" s="33">
        <v>1.1399999999999999</v>
      </c>
      <c r="E397" s="2">
        <v>23</v>
      </c>
      <c r="F397" t="s">
        <v>3237</v>
      </c>
    </row>
    <row r="398" spans="1:6" x14ac:dyDescent="0.3">
      <c r="A398" s="2">
        <v>270513</v>
      </c>
      <c r="B398" t="s">
        <v>2009</v>
      </c>
      <c r="C398" t="s">
        <v>2531</v>
      </c>
      <c r="D398" s="33">
        <v>0.97899999999999998</v>
      </c>
      <c r="E398" s="2">
        <v>17</v>
      </c>
      <c r="F398" t="s">
        <v>3237</v>
      </c>
    </row>
    <row r="399" spans="1:6" x14ac:dyDescent="0.3">
      <c r="A399" s="2">
        <v>138145</v>
      </c>
      <c r="B399" t="s">
        <v>2013</v>
      </c>
      <c r="C399" t="s">
        <v>2531</v>
      </c>
      <c r="D399" s="33">
        <v>2.2570000000000001</v>
      </c>
      <c r="E399" s="2">
        <v>22</v>
      </c>
      <c r="F399" t="s">
        <v>3237</v>
      </c>
    </row>
    <row r="400" spans="1:6" x14ac:dyDescent="0.3">
      <c r="A400" s="2">
        <v>265369</v>
      </c>
      <c r="B400" t="s">
        <v>2018</v>
      </c>
      <c r="C400" t="s">
        <v>2531</v>
      </c>
      <c r="D400" s="33">
        <v>1.2350000000000001</v>
      </c>
      <c r="E400" s="2">
        <v>30</v>
      </c>
      <c r="F400" t="s">
        <v>3237</v>
      </c>
    </row>
    <row r="401" spans="1:6" x14ac:dyDescent="0.3">
      <c r="A401" s="2">
        <v>104613</v>
      </c>
      <c r="B401" t="s">
        <v>2024</v>
      </c>
      <c r="C401" t="s">
        <v>2531</v>
      </c>
      <c r="D401" s="33">
        <v>0.876</v>
      </c>
      <c r="E401" s="2">
        <v>14</v>
      </c>
      <c r="F401" t="s">
        <v>3237</v>
      </c>
    </row>
    <row r="402" spans="1:6" x14ac:dyDescent="0.3">
      <c r="A402" s="2">
        <v>108093</v>
      </c>
      <c r="B402" t="s">
        <v>2030</v>
      </c>
      <c r="C402" t="s">
        <v>2531</v>
      </c>
      <c r="D402" s="33">
        <v>1.667</v>
      </c>
      <c r="E402" s="2">
        <v>20</v>
      </c>
      <c r="F402" t="s">
        <v>3237</v>
      </c>
    </row>
    <row r="403" spans="1:6" x14ac:dyDescent="0.3">
      <c r="A403" s="2">
        <v>147303</v>
      </c>
      <c r="B403" t="s">
        <v>2035</v>
      </c>
      <c r="C403" t="s">
        <v>2531</v>
      </c>
      <c r="D403" s="33">
        <v>2.706</v>
      </c>
      <c r="E403" s="2">
        <v>21</v>
      </c>
      <c r="F403" t="s">
        <v>3237</v>
      </c>
    </row>
    <row r="404" spans="1:6" x14ac:dyDescent="0.3">
      <c r="A404" s="2">
        <v>383894</v>
      </c>
      <c r="B404" t="s">
        <v>2039</v>
      </c>
      <c r="C404" t="s">
        <v>2531</v>
      </c>
      <c r="D404" s="33">
        <v>0.74</v>
      </c>
      <c r="E404" s="2">
        <v>1</v>
      </c>
      <c r="F404" t="s">
        <v>3237</v>
      </c>
    </row>
    <row r="405" spans="1:6" x14ac:dyDescent="0.3">
      <c r="A405" s="2">
        <v>117478</v>
      </c>
      <c r="B405" t="s">
        <v>2041</v>
      </c>
      <c r="C405" t="s">
        <v>2531</v>
      </c>
      <c r="D405" s="33">
        <v>1.403</v>
      </c>
      <c r="E405" s="2">
        <v>28</v>
      </c>
      <c r="F405" t="s">
        <v>3237</v>
      </c>
    </row>
    <row r="406" spans="1:6" x14ac:dyDescent="0.3">
      <c r="A406" s="2">
        <v>241108</v>
      </c>
      <c r="B406" t="s">
        <v>2044</v>
      </c>
      <c r="C406" t="s">
        <v>2531</v>
      </c>
      <c r="D406" s="33">
        <v>0.75700000000000001</v>
      </c>
      <c r="E406" s="2">
        <v>24</v>
      </c>
      <c r="F406" t="s">
        <v>3237</v>
      </c>
    </row>
    <row r="407" spans="1:6" x14ac:dyDescent="0.3">
      <c r="A407" s="2">
        <v>275465</v>
      </c>
      <c r="B407" t="s">
        <v>2047</v>
      </c>
      <c r="C407" t="s">
        <v>2531</v>
      </c>
      <c r="D407" s="33">
        <v>0.55500000000000005</v>
      </c>
      <c r="E407" s="2">
        <v>6</v>
      </c>
      <c r="F407" t="s">
        <v>3237</v>
      </c>
    </row>
    <row r="408" spans="1:6" x14ac:dyDescent="0.3">
      <c r="A408" s="2">
        <v>386482</v>
      </c>
      <c r="B408" t="s">
        <v>2048</v>
      </c>
      <c r="C408" t="s">
        <v>2531</v>
      </c>
      <c r="D408" s="33">
        <v>2.0659999999999998</v>
      </c>
      <c r="E408" s="2">
        <v>7</v>
      </c>
      <c r="F408" t="s">
        <v>3237</v>
      </c>
    </row>
    <row r="409" spans="1:6" x14ac:dyDescent="0.3">
      <c r="A409" s="2">
        <v>264108</v>
      </c>
      <c r="B409" t="s">
        <v>2054</v>
      </c>
      <c r="C409" t="s">
        <v>2531</v>
      </c>
      <c r="D409" s="33">
        <v>1.23</v>
      </c>
      <c r="E409" s="2">
        <v>24</v>
      </c>
      <c r="F409" t="s">
        <v>3237</v>
      </c>
    </row>
    <row r="410" spans="1:6" x14ac:dyDescent="0.3">
      <c r="A410" s="2">
        <v>104799</v>
      </c>
      <c r="B410" t="s">
        <v>2058</v>
      </c>
      <c r="C410" t="s">
        <v>2531</v>
      </c>
      <c r="D410" s="33">
        <v>1.1759999999999999</v>
      </c>
      <c r="E410" s="2">
        <v>29</v>
      </c>
      <c r="F410" t="s">
        <v>3237</v>
      </c>
    </row>
    <row r="411" spans="1:6" x14ac:dyDescent="0.3">
      <c r="A411" s="2">
        <v>148096</v>
      </c>
      <c r="B411" t="s">
        <v>2062</v>
      </c>
      <c r="C411" t="s">
        <v>2531</v>
      </c>
      <c r="D411" s="33">
        <v>1.149</v>
      </c>
      <c r="E411" s="2">
        <v>19</v>
      </c>
      <c r="F411" t="s">
        <v>3237</v>
      </c>
    </row>
    <row r="412" spans="1:6" x14ac:dyDescent="0.3">
      <c r="A412" s="2">
        <v>216714</v>
      </c>
      <c r="B412" t="s">
        <v>2066</v>
      </c>
      <c r="C412" t="s">
        <v>2531</v>
      </c>
      <c r="D412" s="33">
        <v>4.9180000000000001</v>
      </c>
      <c r="E412" s="2">
        <v>26</v>
      </c>
      <c r="F412" t="s">
        <v>3237</v>
      </c>
    </row>
    <row r="413" spans="1:6" x14ac:dyDescent="0.3">
      <c r="A413" s="2">
        <v>203824</v>
      </c>
      <c r="B413" t="s">
        <v>2070</v>
      </c>
      <c r="C413" t="s">
        <v>2531</v>
      </c>
      <c r="D413" s="33">
        <v>1.1160000000000001</v>
      </c>
      <c r="E413" s="2">
        <v>8</v>
      </c>
      <c r="F413" t="s">
        <v>3237</v>
      </c>
    </row>
    <row r="414" spans="1:6" x14ac:dyDescent="0.3">
      <c r="A414" s="2">
        <v>164266</v>
      </c>
      <c r="B414" t="s">
        <v>2078</v>
      </c>
      <c r="C414" t="s">
        <v>2531</v>
      </c>
      <c r="D414" s="33">
        <v>1.4059999999999999</v>
      </c>
      <c r="E414" s="2">
        <v>11</v>
      </c>
      <c r="F414" t="s">
        <v>3237</v>
      </c>
    </row>
    <row r="415" spans="1:6" x14ac:dyDescent="0.3">
      <c r="A415" s="2">
        <v>128449</v>
      </c>
      <c r="B415" t="s">
        <v>2082</v>
      </c>
      <c r="C415" t="s">
        <v>2531</v>
      </c>
      <c r="D415" s="33">
        <v>2.1720000000000002</v>
      </c>
      <c r="E415" s="2">
        <v>27</v>
      </c>
      <c r="F415" t="s">
        <v>3237</v>
      </c>
    </row>
    <row r="416" spans="1:6" x14ac:dyDescent="0.3">
      <c r="A416" s="2">
        <v>264088</v>
      </c>
      <c r="B416" t="s">
        <v>2085</v>
      </c>
      <c r="C416" t="s">
        <v>2531</v>
      </c>
      <c r="D416" s="33">
        <v>1.575</v>
      </c>
      <c r="E416" s="2">
        <v>24</v>
      </c>
      <c r="F416" t="s">
        <v>3237</v>
      </c>
    </row>
    <row r="417" spans="1:6" x14ac:dyDescent="0.3">
      <c r="A417" s="2">
        <v>271403</v>
      </c>
      <c r="B417" t="s">
        <v>2088</v>
      </c>
      <c r="C417" t="s">
        <v>2531</v>
      </c>
      <c r="D417" s="33">
        <v>0.48</v>
      </c>
      <c r="E417" s="2">
        <v>15</v>
      </c>
      <c r="F417" t="s">
        <v>3237</v>
      </c>
    </row>
    <row r="418" spans="1:6" x14ac:dyDescent="0.3">
      <c r="A418" s="2">
        <v>156317</v>
      </c>
      <c r="B418" t="s">
        <v>2091</v>
      </c>
      <c r="C418" t="s">
        <v>2530</v>
      </c>
      <c r="D418" s="33">
        <v>8.3800000000000008</v>
      </c>
      <c r="E418" s="2">
        <v>1</v>
      </c>
      <c r="F418" t="s">
        <v>3236</v>
      </c>
    </row>
    <row r="419" spans="1:6" x14ac:dyDescent="0.3">
      <c r="A419" s="2">
        <v>265876</v>
      </c>
      <c r="B419" t="s">
        <v>2098</v>
      </c>
      <c r="C419" t="s">
        <v>2531</v>
      </c>
      <c r="D419" s="33">
        <v>2.2029999999999998</v>
      </c>
      <c r="E419" s="2">
        <v>3</v>
      </c>
      <c r="F419" t="s">
        <v>3237</v>
      </c>
    </row>
    <row r="420" spans="1:6" x14ac:dyDescent="0.3">
      <c r="A420" s="2">
        <v>222060</v>
      </c>
      <c r="B420" t="s">
        <v>2104</v>
      </c>
      <c r="C420" t="s">
        <v>2531</v>
      </c>
      <c r="D420" s="33">
        <v>6.6</v>
      </c>
      <c r="E420" s="2">
        <v>25</v>
      </c>
      <c r="F420" t="s">
        <v>3237</v>
      </c>
    </row>
    <row r="421" spans="1:6" x14ac:dyDescent="0.3">
      <c r="A421" s="2">
        <v>141424</v>
      </c>
      <c r="B421" t="s">
        <v>2123</v>
      </c>
      <c r="C421" t="s">
        <v>2531</v>
      </c>
      <c r="D421" s="33">
        <v>2.0110000000000001</v>
      </c>
      <c r="E421" s="2">
        <v>24</v>
      </c>
      <c r="F421" t="s">
        <v>3237</v>
      </c>
    </row>
    <row r="422" spans="1:6" x14ac:dyDescent="0.3">
      <c r="A422" s="2">
        <v>267991</v>
      </c>
      <c r="B422" t="s">
        <v>2128</v>
      </c>
      <c r="C422" t="s">
        <v>2531</v>
      </c>
      <c r="D422" s="33">
        <v>3.5640000000000001</v>
      </c>
      <c r="E422" s="2">
        <v>15</v>
      </c>
      <c r="F422" t="s">
        <v>3237</v>
      </c>
    </row>
    <row r="423" spans="1:6" x14ac:dyDescent="0.3">
      <c r="A423" s="2">
        <v>268234</v>
      </c>
      <c r="B423" t="s">
        <v>2135</v>
      </c>
      <c r="C423" t="s">
        <v>2531</v>
      </c>
      <c r="D423" s="33">
        <v>1.804</v>
      </c>
      <c r="E423" s="2">
        <v>25</v>
      </c>
      <c r="F423" t="s">
        <v>3237</v>
      </c>
    </row>
    <row r="424" spans="1:6" x14ac:dyDescent="0.3">
      <c r="A424" s="2">
        <v>140221</v>
      </c>
      <c r="B424" t="s">
        <v>2143</v>
      </c>
      <c r="C424" t="s">
        <v>2531</v>
      </c>
      <c r="D424" s="33">
        <v>0.89</v>
      </c>
      <c r="E424" s="2">
        <v>1</v>
      </c>
      <c r="F424" t="s">
        <v>3237</v>
      </c>
    </row>
    <row r="425" spans="1:6" x14ac:dyDescent="0.3">
      <c r="A425" s="2">
        <v>153691</v>
      </c>
      <c r="B425" t="s">
        <v>2148</v>
      </c>
      <c r="C425" t="s">
        <v>2531</v>
      </c>
      <c r="D425" s="33">
        <v>4.0250000000000004</v>
      </c>
      <c r="E425" s="2">
        <v>9</v>
      </c>
      <c r="F425" t="s">
        <v>3237</v>
      </c>
    </row>
    <row r="426" spans="1:6" x14ac:dyDescent="0.3">
      <c r="A426" s="2">
        <v>220598</v>
      </c>
      <c r="B426" t="s">
        <v>2153</v>
      </c>
      <c r="C426" t="s">
        <v>2531</v>
      </c>
      <c r="D426" s="33">
        <v>0.96899999999999997</v>
      </c>
      <c r="E426" s="2">
        <v>23</v>
      </c>
      <c r="F426" t="s">
        <v>3237</v>
      </c>
    </row>
    <row r="427" spans="1:6" x14ac:dyDescent="0.3">
      <c r="A427" s="2">
        <v>201015</v>
      </c>
      <c r="B427" t="s">
        <v>2155</v>
      </c>
      <c r="C427" t="s">
        <v>2531</v>
      </c>
      <c r="D427" s="33">
        <v>0.77600000000000002</v>
      </c>
      <c r="E427" s="2">
        <v>24</v>
      </c>
      <c r="F427" t="s">
        <v>3237</v>
      </c>
    </row>
    <row r="428" spans="1:6" x14ac:dyDescent="0.3">
      <c r="A428" s="2">
        <v>383641</v>
      </c>
      <c r="B428" t="s">
        <v>2156</v>
      </c>
      <c r="C428" t="s">
        <v>2531</v>
      </c>
      <c r="D428" s="33">
        <v>1.274</v>
      </c>
      <c r="E428" s="2">
        <v>26</v>
      </c>
      <c r="F428" t="s">
        <v>3237</v>
      </c>
    </row>
    <row r="429" spans="1:6" x14ac:dyDescent="0.3">
      <c r="A429" s="2">
        <v>130016</v>
      </c>
      <c r="B429" t="s">
        <v>2159</v>
      </c>
      <c r="C429" t="s">
        <v>2531</v>
      </c>
      <c r="D429" s="33">
        <v>1.423</v>
      </c>
      <c r="E429" s="2">
        <v>2</v>
      </c>
      <c r="F429" t="s">
        <v>3237</v>
      </c>
    </row>
    <row r="430" spans="1:6" x14ac:dyDescent="0.3">
      <c r="A430" s="2">
        <v>146868</v>
      </c>
      <c r="B430" t="s">
        <v>2163</v>
      </c>
      <c r="C430" t="s">
        <v>2531</v>
      </c>
      <c r="D430" s="33">
        <v>0.501</v>
      </c>
      <c r="E430" s="2">
        <v>15</v>
      </c>
      <c r="F430" t="s">
        <v>3237</v>
      </c>
    </row>
    <row r="431" spans="1:6" x14ac:dyDescent="0.3">
      <c r="A431" s="2">
        <v>225752</v>
      </c>
      <c r="B431" t="s">
        <v>2167</v>
      </c>
      <c r="C431" t="s">
        <v>2531</v>
      </c>
      <c r="D431" s="33">
        <v>1.397</v>
      </c>
      <c r="E431" s="2">
        <v>21</v>
      </c>
      <c r="F431" t="s">
        <v>3237</v>
      </c>
    </row>
    <row r="432" spans="1:6" x14ac:dyDescent="0.3">
      <c r="A432" s="2">
        <v>224069</v>
      </c>
      <c r="B432" t="s">
        <v>2171</v>
      </c>
      <c r="C432" t="s">
        <v>2531</v>
      </c>
      <c r="D432" s="33">
        <v>0.58299999999999996</v>
      </c>
      <c r="E432" s="2">
        <v>27</v>
      </c>
      <c r="F432" t="s">
        <v>3237</v>
      </c>
    </row>
    <row r="433" spans="1:6" x14ac:dyDescent="0.3">
      <c r="A433" s="2">
        <v>153878</v>
      </c>
      <c r="B433" t="s">
        <v>2175</v>
      </c>
      <c r="C433" t="s">
        <v>2531</v>
      </c>
      <c r="D433" s="33">
        <v>1.401</v>
      </c>
      <c r="E433" s="2">
        <v>23</v>
      </c>
      <c r="F433" t="s">
        <v>3237</v>
      </c>
    </row>
    <row r="434" spans="1:6" x14ac:dyDescent="0.3">
      <c r="A434" s="2">
        <v>122735</v>
      </c>
      <c r="B434" t="s">
        <v>2181</v>
      </c>
      <c r="C434" t="s">
        <v>2531</v>
      </c>
      <c r="D434" s="33">
        <v>0.755</v>
      </c>
      <c r="E434" s="2">
        <v>21</v>
      </c>
      <c r="F434" t="s">
        <v>3237</v>
      </c>
    </row>
    <row r="435" spans="1:6" x14ac:dyDescent="0.3">
      <c r="A435" s="2">
        <v>270922</v>
      </c>
      <c r="B435" t="s">
        <v>2182</v>
      </c>
      <c r="C435" t="s">
        <v>2531</v>
      </c>
      <c r="D435" s="33">
        <v>0.83099999999999996</v>
      </c>
      <c r="E435" s="2">
        <v>28</v>
      </c>
      <c r="F435" t="s">
        <v>3237</v>
      </c>
    </row>
    <row r="436" spans="1:6" x14ac:dyDescent="0.3">
      <c r="A436" s="2">
        <v>386425</v>
      </c>
      <c r="B436" t="s">
        <v>2186</v>
      </c>
      <c r="C436" t="s">
        <v>2531</v>
      </c>
      <c r="D436" s="33">
        <v>3.028</v>
      </c>
      <c r="E436" s="2">
        <v>1</v>
      </c>
      <c r="F436" t="s">
        <v>3237</v>
      </c>
    </row>
    <row r="437" spans="1:6" x14ac:dyDescent="0.3">
      <c r="A437" s="2">
        <v>384056</v>
      </c>
      <c r="B437" t="s">
        <v>3123</v>
      </c>
      <c r="C437" t="s">
        <v>2531</v>
      </c>
      <c r="D437" s="33">
        <v>4.5789999999999997</v>
      </c>
      <c r="E437" s="2">
        <v>10</v>
      </c>
      <c r="F437" t="s">
        <v>3237</v>
      </c>
    </row>
    <row r="438" spans="1:6" x14ac:dyDescent="0.3">
      <c r="A438" s="2">
        <v>225997</v>
      </c>
      <c r="B438" t="s">
        <v>2189</v>
      </c>
      <c r="C438" t="s">
        <v>2531</v>
      </c>
      <c r="D438" s="33">
        <v>1.637</v>
      </c>
      <c r="E438" s="2">
        <v>28</v>
      </c>
      <c r="F438" t="s">
        <v>3237</v>
      </c>
    </row>
    <row r="439" spans="1:6" x14ac:dyDescent="0.3">
      <c r="A439" s="2">
        <v>112975</v>
      </c>
      <c r="B439" t="s">
        <v>2192</v>
      </c>
      <c r="C439" t="s">
        <v>2531</v>
      </c>
      <c r="D439" s="33">
        <v>1.0009999999999999</v>
      </c>
      <c r="E439" s="2">
        <v>19</v>
      </c>
      <c r="F439" t="s">
        <v>3237</v>
      </c>
    </row>
    <row r="440" spans="1:6" x14ac:dyDescent="0.3">
      <c r="A440" s="2">
        <v>224708</v>
      </c>
      <c r="B440" t="s">
        <v>2196</v>
      </c>
      <c r="C440" t="s">
        <v>2531</v>
      </c>
      <c r="D440" s="33">
        <v>1.0109999999999999</v>
      </c>
      <c r="E440" s="2">
        <v>19</v>
      </c>
      <c r="F440" t="s">
        <v>3237</v>
      </c>
    </row>
    <row r="441" spans="1:6" x14ac:dyDescent="0.3">
      <c r="A441" s="2">
        <v>208549</v>
      </c>
      <c r="B441" t="s">
        <v>2202</v>
      </c>
      <c r="C441" t="s">
        <v>2531</v>
      </c>
      <c r="D441" s="33">
        <v>1.161</v>
      </c>
      <c r="E441" s="2">
        <v>7</v>
      </c>
      <c r="F441" t="s">
        <v>3237</v>
      </c>
    </row>
    <row r="442" spans="1:6" x14ac:dyDescent="0.3">
      <c r="A442" s="2">
        <v>135362</v>
      </c>
      <c r="B442" t="s">
        <v>2207</v>
      </c>
      <c r="C442" t="s">
        <v>2531</v>
      </c>
      <c r="D442" s="33">
        <v>1.4610000000000001</v>
      </c>
      <c r="E442" s="2">
        <v>8</v>
      </c>
      <c r="F442" t="s">
        <v>3237</v>
      </c>
    </row>
    <row r="443" spans="1:6" x14ac:dyDescent="0.3">
      <c r="A443" s="2">
        <v>225998</v>
      </c>
      <c r="B443" t="s">
        <v>2221</v>
      </c>
      <c r="C443" t="s">
        <v>2531</v>
      </c>
      <c r="D443" s="33">
        <v>1.6519999999999999</v>
      </c>
      <c r="E443" s="2">
        <v>26</v>
      </c>
      <c r="F443" t="s">
        <v>3237</v>
      </c>
    </row>
    <row r="444" spans="1:6" x14ac:dyDescent="0.3">
      <c r="A444" s="2">
        <v>145053</v>
      </c>
      <c r="B444" t="s">
        <v>2226</v>
      </c>
      <c r="C444" t="s">
        <v>2531</v>
      </c>
      <c r="D444" s="33">
        <v>2.9769999999999999</v>
      </c>
      <c r="E444" s="2">
        <v>15</v>
      </c>
      <c r="F444" t="s">
        <v>3237</v>
      </c>
    </row>
    <row r="445" spans="1:6" x14ac:dyDescent="0.3">
      <c r="A445" s="2">
        <v>383970</v>
      </c>
      <c r="B445" t="s">
        <v>2228</v>
      </c>
      <c r="C445" t="s">
        <v>2530</v>
      </c>
      <c r="D445" s="33">
        <v>0.37</v>
      </c>
      <c r="E445" s="2">
        <v>2</v>
      </c>
      <c r="F445" t="s">
        <v>3236</v>
      </c>
    </row>
    <row r="446" spans="1:6" x14ac:dyDescent="0.3">
      <c r="A446" s="2">
        <v>385870</v>
      </c>
      <c r="B446" t="s">
        <v>2230</v>
      </c>
      <c r="C446" t="s">
        <v>2531</v>
      </c>
      <c r="D446" s="33">
        <v>1.0720000000000001</v>
      </c>
      <c r="E446" s="2">
        <v>7</v>
      </c>
      <c r="F446" t="s">
        <v>3237</v>
      </c>
    </row>
    <row r="447" spans="1:6" x14ac:dyDescent="0.3">
      <c r="A447" s="2">
        <v>172420</v>
      </c>
      <c r="B447" t="s">
        <v>2233</v>
      </c>
      <c r="C447" t="s">
        <v>2531</v>
      </c>
      <c r="D447" s="33">
        <v>2.823</v>
      </c>
      <c r="E447" s="2">
        <v>27</v>
      </c>
      <c r="F447" t="s">
        <v>3237</v>
      </c>
    </row>
    <row r="448" spans="1:6" x14ac:dyDescent="0.3">
      <c r="A448" s="2">
        <v>108653</v>
      </c>
      <c r="B448" t="s">
        <v>2238</v>
      </c>
      <c r="C448" t="s">
        <v>2531</v>
      </c>
      <c r="D448" s="33">
        <v>1.9430000000000001</v>
      </c>
      <c r="E448" s="2">
        <v>23</v>
      </c>
      <c r="F448" t="s">
        <v>3237</v>
      </c>
    </row>
    <row r="449" spans="1:6" x14ac:dyDescent="0.3">
      <c r="A449" s="2">
        <v>384624</v>
      </c>
      <c r="B449" t="s">
        <v>2245</v>
      </c>
      <c r="C449" t="s">
        <v>2531</v>
      </c>
      <c r="D449" s="33">
        <v>1.704</v>
      </c>
      <c r="E449" s="2">
        <v>28</v>
      </c>
      <c r="F449" t="s">
        <v>3237</v>
      </c>
    </row>
    <row r="450" spans="1:6" x14ac:dyDescent="0.3">
      <c r="A450" s="2">
        <v>108614</v>
      </c>
      <c r="B450" t="s">
        <v>2249</v>
      </c>
      <c r="C450" t="s">
        <v>2531</v>
      </c>
      <c r="D450" s="33">
        <v>1.748</v>
      </c>
      <c r="E450" s="2">
        <v>2</v>
      </c>
      <c r="F450" t="s">
        <v>3237</v>
      </c>
    </row>
    <row r="451" spans="1:6" x14ac:dyDescent="0.3">
      <c r="A451" s="2">
        <v>387154</v>
      </c>
      <c r="B451" t="s">
        <v>2538</v>
      </c>
      <c r="C451" t="s">
        <v>2531</v>
      </c>
      <c r="D451" s="33">
        <v>0.56899999999999995</v>
      </c>
      <c r="E451" s="2">
        <v>18</v>
      </c>
      <c r="F451" t="s">
        <v>3237</v>
      </c>
    </row>
    <row r="452" spans="1:6" x14ac:dyDescent="0.3">
      <c r="A452" s="2">
        <v>128450</v>
      </c>
      <c r="B452" t="s">
        <v>2253</v>
      </c>
      <c r="C452" t="s">
        <v>2531</v>
      </c>
      <c r="D452" s="33">
        <v>2.379</v>
      </c>
      <c r="E452" s="2">
        <v>28</v>
      </c>
      <c r="F452" t="s">
        <v>3237</v>
      </c>
    </row>
    <row r="453" spans="1:6" x14ac:dyDescent="0.3">
      <c r="A453" s="2">
        <v>385871</v>
      </c>
      <c r="B453" t="s">
        <v>2255</v>
      </c>
      <c r="C453" t="s">
        <v>2531</v>
      </c>
      <c r="D453" s="33">
        <v>0.80500000000000005</v>
      </c>
      <c r="E453" s="2">
        <v>12</v>
      </c>
      <c r="F453" t="s">
        <v>3237</v>
      </c>
    </row>
    <row r="454" spans="1:6" x14ac:dyDescent="0.3">
      <c r="A454" s="2">
        <v>385869</v>
      </c>
      <c r="B454" t="s">
        <v>2259</v>
      </c>
      <c r="C454" t="s">
        <v>2531</v>
      </c>
      <c r="D454" s="33">
        <v>0.66600000000000004</v>
      </c>
      <c r="E454" s="2">
        <v>4</v>
      </c>
      <c r="F454" t="s">
        <v>3237</v>
      </c>
    </row>
    <row r="455" spans="1:6" x14ac:dyDescent="0.3">
      <c r="A455" s="2">
        <v>211525</v>
      </c>
      <c r="B455" t="s">
        <v>2261</v>
      </c>
      <c r="C455" t="s">
        <v>2531</v>
      </c>
      <c r="D455" s="33">
        <v>2.44</v>
      </c>
      <c r="E455" s="2">
        <v>31</v>
      </c>
      <c r="F455" t="s">
        <v>3237</v>
      </c>
    </row>
    <row r="456" spans="1:6" x14ac:dyDescent="0.3">
      <c r="A456" s="2">
        <v>384091</v>
      </c>
      <c r="B456" t="s">
        <v>2274</v>
      </c>
      <c r="C456" t="s">
        <v>2531</v>
      </c>
      <c r="D456" s="33">
        <v>2.2959999999999998</v>
      </c>
      <c r="E456" s="2">
        <v>4</v>
      </c>
      <c r="F456" t="s">
        <v>3237</v>
      </c>
    </row>
    <row r="457" spans="1:6" x14ac:dyDescent="0.3">
      <c r="A457" s="2">
        <v>275466</v>
      </c>
      <c r="B457" t="s">
        <v>2277</v>
      </c>
      <c r="C457" t="s">
        <v>2531</v>
      </c>
      <c r="D457" s="33">
        <v>0.44700000000000001</v>
      </c>
      <c r="E457" s="2">
        <v>13</v>
      </c>
      <c r="F457" t="s">
        <v>3237</v>
      </c>
    </row>
    <row r="458" spans="1:6" x14ac:dyDescent="0.3">
      <c r="A458" s="2">
        <v>225338</v>
      </c>
      <c r="B458" t="s">
        <v>2278</v>
      </c>
      <c r="C458" t="s">
        <v>2531</v>
      </c>
      <c r="D458" s="33">
        <v>1.633</v>
      </c>
      <c r="E458" s="2">
        <v>24</v>
      </c>
      <c r="F458" t="s">
        <v>3237</v>
      </c>
    </row>
    <row r="459" spans="1:6" x14ac:dyDescent="0.3">
      <c r="A459" s="2">
        <v>271405</v>
      </c>
      <c r="B459" t="s">
        <v>2281</v>
      </c>
      <c r="C459" t="s">
        <v>2531</v>
      </c>
      <c r="D459" s="33">
        <v>0.35699999999999998</v>
      </c>
      <c r="E459" s="2">
        <v>13</v>
      </c>
      <c r="F459" t="s">
        <v>3237</v>
      </c>
    </row>
    <row r="460" spans="1:6" x14ac:dyDescent="0.3">
      <c r="A460" s="2">
        <v>156852</v>
      </c>
      <c r="B460" t="s">
        <v>2284</v>
      </c>
      <c r="C460" t="s">
        <v>2531</v>
      </c>
      <c r="D460" s="33">
        <v>2.5169999999999999</v>
      </c>
      <c r="E460" s="2">
        <v>21</v>
      </c>
      <c r="F460" t="s">
        <v>3237</v>
      </c>
    </row>
    <row r="461" spans="1:6" x14ac:dyDescent="0.3">
      <c r="A461" s="2">
        <v>265377</v>
      </c>
      <c r="B461" t="s">
        <v>2287</v>
      </c>
      <c r="C461" t="s">
        <v>2531</v>
      </c>
      <c r="D461" s="33">
        <v>1.1240000000000001</v>
      </c>
      <c r="E461" s="2">
        <v>33</v>
      </c>
      <c r="F461" t="s">
        <v>3237</v>
      </c>
    </row>
    <row r="462" spans="1:6" x14ac:dyDescent="0.3">
      <c r="A462" s="2">
        <v>387490</v>
      </c>
      <c r="B462" t="s">
        <v>2539</v>
      </c>
      <c r="C462" t="s">
        <v>2531</v>
      </c>
      <c r="D462" s="33">
        <v>1.5489999999999999</v>
      </c>
      <c r="E462" s="2">
        <v>27</v>
      </c>
      <c r="F462" t="s">
        <v>3237</v>
      </c>
    </row>
    <row r="463" spans="1:6" x14ac:dyDescent="0.3">
      <c r="A463" s="2">
        <v>384183</v>
      </c>
      <c r="B463" t="s">
        <v>2295</v>
      </c>
      <c r="C463" t="s">
        <v>2531</v>
      </c>
      <c r="D463" s="33">
        <v>1.139</v>
      </c>
      <c r="E463" s="2">
        <v>13</v>
      </c>
      <c r="F463" t="s">
        <v>3237</v>
      </c>
    </row>
    <row r="464" spans="1:6" x14ac:dyDescent="0.3">
      <c r="A464" s="2">
        <v>169514</v>
      </c>
      <c r="B464" t="s">
        <v>2298</v>
      </c>
      <c r="C464" t="s">
        <v>2531</v>
      </c>
      <c r="D464" s="33">
        <v>0.93500000000000005</v>
      </c>
      <c r="E464" s="2">
        <v>28</v>
      </c>
      <c r="F464" t="s">
        <v>3237</v>
      </c>
    </row>
    <row r="465" spans="1:6" x14ac:dyDescent="0.3">
      <c r="A465" s="2">
        <v>383763</v>
      </c>
      <c r="B465" t="s">
        <v>2303</v>
      </c>
      <c r="C465" t="s">
        <v>2531</v>
      </c>
      <c r="D465" s="33">
        <v>1.008</v>
      </c>
      <c r="E465" s="2">
        <v>20</v>
      </c>
      <c r="F465" t="s">
        <v>3237</v>
      </c>
    </row>
    <row r="466" spans="1:6" x14ac:dyDescent="0.3">
      <c r="A466" s="2">
        <v>277693</v>
      </c>
      <c r="B466" t="s">
        <v>2307</v>
      </c>
      <c r="C466" t="s">
        <v>2531</v>
      </c>
      <c r="D466" s="33">
        <v>1.6379999999999999</v>
      </c>
      <c r="E466" s="2">
        <v>4</v>
      </c>
      <c r="F466" t="s">
        <v>3237</v>
      </c>
    </row>
    <row r="467" spans="1:6" x14ac:dyDescent="0.3">
      <c r="A467" s="2">
        <v>136806</v>
      </c>
      <c r="B467" t="s">
        <v>2310</v>
      </c>
      <c r="C467" t="s">
        <v>2531</v>
      </c>
      <c r="D467" s="33">
        <v>1.089</v>
      </c>
      <c r="E467" s="2">
        <v>26</v>
      </c>
      <c r="F467" t="s">
        <v>3237</v>
      </c>
    </row>
    <row r="468" spans="1:6" x14ac:dyDescent="0.3">
      <c r="A468" s="2">
        <v>237564</v>
      </c>
      <c r="B468" t="s">
        <v>2314</v>
      </c>
      <c r="C468" t="s">
        <v>2531</v>
      </c>
      <c r="D468" s="33">
        <v>0.54200000000000004</v>
      </c>
      <c r="E468" s="2">
        <v>13</v>
      </c>
      <c r="F468" t="s">
        <v>3237</v>
      </c>
    </row>
    <row r="469" spans="1:6" x14ac:dyDescent="0.3">
      <c r="A469" s="2">
        <v>110923</v>
      </c>
      <c r="B469" t="s">
        <v>2317</v>
      </c>
      <c r="C469" t="s">
        <v>2531</v>
      </c>
      <c r="D469" s="33">
        <v>0.69399999999999995</v>
      </c>
      <c r="E469" s="2">
        <v>21</v>
      </c>
      <c r="F469" t="s">
        <v>3237</v>
      </c>
    </row>
    <row r="470" spans="1:6" x14ac:dyDescent="0.3">
      <c r="A470" s="2">
        <v>264092</v>
      </c>
      <c r="B470" t="s">
        <v>2320</v>
      </c>
      <c r="C470" t="s">
        <v>2531</v>
      </c>
      <c r="D470" s="33">
        <v>1.3620000000000001</v>
      </c>
      <c r="E470" s="2">
        <v>15</v>
      </c>
      <c r="F470" t="s">
        <v>3237</v>
      </c>
    </row>
    <row r="471" spans="1:6" x14ac:dyDescent="0.3">
      <c r="A471" s="2">
        <v>141456</v>
      </c>
      <c r="B471" t="s">
        <v>2324</v>
      </c>
      <c r="C471" t="s">
        <v>2531</v>
      </c>
      <c r="D471" s="33">
        <v>2.25</v>
      </c>
      <c r="E471" s="2">
        <v>29</v>
      </c>
      <c r="F471" t="s">
        <v>3237</v>
      </c>
    </row>
    <row r="472" spans="1:6" x14ac:dyDescent="0.3">
      <c r="A472" s="2">
        <v>151451</v>
      </c>
      <c r="B472" t="s">
        <v>2328</v>
      </c>
      <c r="C472" t="s">
        <v>2531</v>
      </c>
      <c r="D472" s="33">
        <v>2.871</v>
      </c>
      <c r="E472" s="2">
        <v>24</v>
      </c>
      <c r="F472" t="s">
        <v>3237</v>
      </c>
    </row>
    <row r="473" spans="1:6" x14ac:dyDescent="0.3">
      <c r="A473" s="2">
        <v>384909</v>
      </c>
      <c r="B473" t="s">
        <v>2332</v>
      </c>
      <c r="C473" t="s">
        <v>2531</v>
      </c>
      <c r="D473" s="33">
        <v>0.80200000000000005</v>
      </c>
      <c r="E473" s="2">
        <v>24</v>
      </c>
      <c r="F473" t="s">
        <v>3237</v>
      </c>
    </row>
    <row r="474" spans="1:6" x14ac:dyDescent="0.3">
      <c r="A474" s="2">
        <v>225992</v>
      </c>
      <c r="B474" t="s">
        <v>2334</v>
      </c>
      <c r="C474" t="s">
        <v>2531</v>
      </c>
      <c r="D474" s="33">
        <v>0.52</v>
      </c>
      <c r="E474" s="2">
        <v>15</v>
      </c>
      <c r="F474" t="s">
        <v>3237</v>
      </c>
    </row>
    <row r="475" spans="1:6" x14ac:dyDescent="0.3">
      <c r="A475" s="2">
        <v>386799</v>
      </c>
      <c r="B475" t="s">
        <v>3166</v>
      </c>
      <c r="C475" t="s">
        <v>2531</v>
      </c>
      <c r="D475" s="33">
        <v>1.0649999999999999</v>
      </c>
      <c r="E475" s="2">
        <v>16</v>
      </c>
      <c r="F475" t="s">
        <v>3237</v>
      </c>
    </row>
    <row r="476" spans="1:6" x14ac:dyDescent="0.3">
      <c r="A476" s="2">
        <v>164019</v>
      </c>
      <c r="B476" t="s">
        <v>2337</v>
      </c>
      <c r="C476" t="s">
        <v>2530</v>
      </c>
      <c r="D476" s="33">
        <v>5.28</v>
      </c>
      <c r="E476" s="2">
        <v>1</v>
      </c>
      <c r="F476" t="s">
        <v>3236</v>
      </c>
    </row>
    <row r="477" spans="1:6" x14ac:dyDescent="0.3">
      <c r="A477" s="2">
        <v>180852</v>
      </c>
      <c r="B477" t="s">
        <v>2344</v>
      </c>
      <c r="C477" t="s">
        <v>2531</v>
      </c>
      <c r="D477" s="33">
        <v>0.81</v>
      </c>
      <c r="E477" s="2">
        <v>11</v>
      </c>
      <c r="F477" t="s">
        <v>3237</v>
      </c>
    </row>
    <row r="478" spans="1:6" x14ac:dyDescent="0.3">
      <c r="A478" s="2">
        <v>383765</v>
      </c>
      <c r="B478" t="s">
        <v>2349</v>
      </c>
      <c r="C478" t="s">
        <v>2531</v>
      </c>
      <c r="D478" s="33">
        <v>0.39100000000000001</v>
      </c>
      <c r="E478" s="2">
        <v>6</v>
      </c>
      <c r="F478" t="s">
        <v>3237</v>
      </c>
    </row>
    <row r="479" spans="1:6" x14ac:dyDescent="0.3">
      <c r="A479" s="2">
        <v>268223</v>
      </c>
      <c r="B479" t="s">
        <v>2351</v>
      </c>
      <c r="C479" t="s">
        <v>2530</v>
      </c>
      <c r="D479" s="33">
        <v>0.95499999999999996</v>
      </c>
      <c r="E479" s="2">
        <v>1</v>
      </c>
      <c r="F479" t="s">
        <v>3236</v>
      </c>
    </row>
    <row r="480" spans="1:6" x14ac:dyDescent="0.3">
      <c r="A480" s="2">
        <v>149473</v>
      </c>
      <c r="B480" t="s">
        <v>2355</v>
      </c>
      <c r="C480" t="s">
        <v>2531</v>
      </c>
      <c r="D480" s="33">
        <v>1.024</v>
      </c>
      <c r="E480" s="2">
        <v>19</v>
      </c>
      <c r="F480" t="s">
        <v>3237</v>
      </c>
    </row>
    <row r="481" spans="1:6" x14ac:dyDescent="0.3">
      <c r="A481" s="2">
        <v>383990</v>
      </c>
      <c r="B481" t="s">
        <v>2362</v>
      </c>
      <c r="C481" t="s">
        <v>2531</v>
      </c>
      <c r="D481" s="33">
        <v>1.57</v>
      </c>
      <c r="E481" s="2">
        <v>1</v>
      </c>
      <c r="F481" t="s">
        <v>3237</v>
      </c>
    </row>
    <row r="482" spans="1:6" x14ac:dyDescent="0.3">
      <c r="A482" s="2">
        <v>161726</v>
      </c>
      <c r="B482" t="s">
        <v>2365</v>
      </c>
      <c r="C482" t="s">
        <v>2531</v>
      </c>
      <c r="D482" s="33">
        <v>1.125</v>
      </c>
      <c r="E482" s="2">
        <v>24</v>
      </c>
      <c r="F482" t="s">
        <v>3237</v>
      </c>
    </row>
    <row r="483" spans="1:6" x14ac:dyDescent="0.3">
      <c r="A483" s="2">
        <v>110926</v>
      </c>
      <c r="B483" t="s">
        <v>2369</v>
      </c>
      <c r="C483" t="s">
        <v>2531</v>
      </c>
      <c r="D483" s="33">
        <v>2.0329999999999999</v>
      </c>
      <c r="E483" s="2">
        <v>4</v>
      </c>
      <c r="F483" t="s">
        <v>3237</v>
      </c>
    </row>
    <row r="484" spans="1:6" x14ac:dyDescent="0.3">
      <c r="A484" s="2">
        <v>385888</v>
      </c>
      <c r="B484" t="s">
        <v>2371</v>
      </c>
      <c r="C484" t="s">
        <v>2531</v>
      </c>
      <c r="D484" s="33">
        <v>1.2989999999999999</v>
      </c>
      <c r="E484" s="2">
        <v>29</v>
      </c>
      <c r="F484" t="s">
        <v>3237</v>
      </c>
    </row>
    <row r="485" spans="1:6" x14ac:dyDescent="0.3">
      <c r="A485" s="2">
        <v>148685</v>
      </c>
      <c r="B485" t="s">
        <v>2384</v>
      </c>
      <c r="C485" t="s">
        <v>2531</v>
      </c>
      <c r="D485" s="33">
        <v>1.288</v>
      </c>
      <c r="E485" s="2">
        <v>12</v>
      </c>
      <c r="F485" t="s">
        <v>3237</v>
      </c>
    </row>
    <row r="486" spans="1:6" x14ac:dyDescent="0.3">
      <c r="A486" s="2">
        <v>161766</v>
      </c>
      <c r="B486" t="s">
        <v>2389</v>
      </c>
      <c r="C486" t="s">
        <v>2531</v>
      </c>
      <c r="D486" s="33">
        <v>1.9139999999999999</v>
      </c>
      <c r="E486" s="2">
        <v>24</v>
      </c>
      <c r="F486" t="s">
        <v>3237</v>
      </c>
    </row>
    <row r="487" spans="1:6" x14ac:dyDescent="0.3">
      <c r="A487" s="2">
        <v>146336</v>
      </c>
      <c r="B487" t="s">
        <v>2392</v>
      </c>
      <c r="C487" t="s">
        <v>2531</v>
      </c>
      <c r="D487" s="33">
        <v>1.8420000000000001</v>
      </c>
      <c r="E487" s="2">
        <v>15</v>
      </c>
      <c r="F487" t="s">
        <v>3237</v>
      </c>
    </row>
    <row r="488" spans="1:6" x14ac:dyDescent="0.3">
      <c r="A488" s="2">
        <v>140494</v>
      </c>
      <c r="B488" t="s">
        <v>2401</v>
      </c>
      <c r="C488" t="s">
        <v>2531</v>
      </c>
      <c r="D488" s="33">
        <v>0.64600000000000002</v>
      </c>
      <c r="E488" s="2">
        <v>25</v>
      </c>
      <c r="F488" t="s">
        <v>3237</v>
      </c>
    </row>
    <row r="489" spans="1:6" x14ac:dyDescent="0.3">
      <c r="A489" s="2">
        <v>179060</v>
      </c>
      <c r="B489" t="s">
        <v>2408</v>
      </c>
      <c r="C489" t="s">
        <v>2531</v>
      </c>
      <c r="D489" s="33">
        <v>3.4129999999999998</v>
      </c>
      <c r="E489" s="2">
        <v>45</v>
      </c>
      <c r="F489" t="s">
        <v>3237</v>
      </c>
    </row>
    <row r="490" spans="1:6" x14ac:dyDescent="0.3">
      <c r="A490" s="2">
        <v>102629</v>
      </c>
      <c r="B490" t="s">
        <v>2411</v>
      </c>
      <c r="C490" t="s">
        <v>2531</v>
      </c>
      <c r="D490" s="33">
        <v>0.96199999999999997</v>
      </c>
      <c r="E490" s="2">
        <v>23</v>
      </c>
      <c r="F490" t="s">
        <v>3237</v>
      </c>
    </row>
    <row r="491" spans="1:6" x14ac:dyDescent="0.3">
      <c r="A491" s="2">
        <v>177999</v>
      </c>
      <c r="B491" t="s">
        <v>2414</v>
      </c>
      <c r="C491" t="s">
        <v>2531</v>
      </c>
      <c r="D491" s="33">
        <v>1.127</v>
      </c>
      <c r="E491" s="2">
        <v>31</v>
      </c>
      <c r="F491" t="s">
        <v>3237</v>
      </c>
    </row>
    <row r="492" spans="1:6" x14ac:dyDescent="0.3">
      <c r="A492" s="2">
        <v>224760</v>
      </c>
      <c r="B492" t="s">
        <v>2415</v>
      </c>
      <c r="C492" t="s">
        <v>2531</v>
      </c>
      <c r="D492" s="33">
        <v>0.52800000000000002</v>
      </c>
      <c r="E492" s="2">
        <v>23</v>
      </c>
      <c r="F492" t="s">
        <v>3237</v>
      </c>
    </row>
    <row r="493" spans="1:6" x14ac:dyDescent="0.3">
      <c r="A493" s="2">
        <v>167551</v>
      </c>
      <c r="B493" t="s">
        <v>2419</v>
      </c>
      <c r="C493" t="s">
        <v>2531</v>
      </c>
      <c r="D493" s="33">
        <v>1.1679999999999999</v>
      </c>
      <c r="E493" s="2">
        <v>25</v>
      </c>
      <c r="F493" t="s">
        <v>3237</v>
      </c>
    </row>
    <row r="494" spans="1:6" x14ac:dyDescent="0.3">
      <c r="A494" s="2">
        <v>111055</v>
      </c>
      <c r="B494" t="s">
        <v>3196</v>
      </c>
      <c r="C494" t="s">
        <v>2531</v>
      </c>
      <c r="D494" s="33">
        <v>2.1389999999999998</v>
      </c>
      <c r="E494" s="2">
        <v>10</v>
      </c>
      <c r="F494" t="s">
        <v>3237</v>
      </c>
    </row>
    <row r="495" spans="1:6" x14ac:dyDescent="0.3">
      <c r="A495" s="2">
        <v>224260</v>
      </c>
      <c r="B495" t="s">
        <v>2438</v>
      </c>
      <c r="C495" t="s">
        <v>2531</v>
      </c>
      <c r="D495" s="33">
        <v>1.46</v>
      </c>
      <c r="E495" s="2">
        <v>20</v>
      </c>
      <c r="F495" t="s">
        <v>3237</v>
      </c>
    </row>
    <row r="496" spans="1:6" x14ac:dyDescent="0.3">
      <c r="A496" s="2">
        <v>216795</v>
      </c>
      <c r="B496" t="s">
        <v>2443</v>
      </c>
      <c r="C496" t="s">
        <v>2531</v>
      </c>
      <c r="D496" s="33">
        <v>0.55700000000000005</v>
      </c>
      <c r="E496" s="2">
        <v>19</v>
      </c>
      <c r="F496" t="s">
        <v>3237</v>
      </c>
    </row>
    <row r="497" spans="1:6" x14ac:dyDescent="0.3">
      <c r="A497" s="2">
        <v>273357</v>
      </c>
      <c r="B497" t="s">
        <v>2445</v>
      </c>
      <c r="C497" t="s">
        <v>2531</v>
      </c>
      <c r="D497" s="33">
        <v>1.6930000000000001</v>
      </c>
      <c r="E497" s="2">
        <v>23</v>
      </c>
      <c r="F497" t="s">
        <v>3237</v>
      </c>
    </row>
    <row r="498" spans="1:6" x14ac:dyDescent="0.3">
      <c r="A498" s="2">
        <v>129199</v>
      </c>
      <c r="B498" t="s">
        <v>2448</v>
      </c>
      <c r="C498" t="s">
        <v>2531</v>
      </c>
      <c r="D498" s="33">
        <v>4.1180000000000003</v>
      </c>
      <c r="E498" s="2">
        <v>42</v>
      </c>
      <c r="F498" t="s">
        <v>3237</v>
      </c>
    </row>
    <row r="499" spans="1:6" x14ac:dyDescent="0.3">
      <c r="A499" s="2">
        <v>264090</v>
      </c>
      <c r="B499" t="s">
        <v>2452</v>
      </c>
      <c r="C499" t="s">
        <v>2531</v>
      </c>
      <c r="D499" s="33">
        <v>3.3069999999999999</v>
      </c>
      <c r="E499" s="2">
        <v>25</v>
      </c>
      <c r="F499" t="s">
        <v>3237</v>
      </c>
    </row>
    <row r="500" spans="1:6" x14ac:dyDescent="0.3">
      <c r="A500" s="2">
        <v>218036</v>
      </c>
      <c r="B500" t="s">
        <v>2457</v>
      </c>
      <c r="C500" t="s">
        <v>2530</v>
      </c>
      <c r="D500" s="33">
        <v>2.8330000000000002</v>
      </c>
      <c r="E500" s="2">
        <v>1</v>
      </c>
      <c r="F500" t="s">
        <v>3236</v>
      </c>
    </row>
    <row r="501" spans="1:6" x14ac:dyDescent="0.3">
      <c r="A501" s="2">
        <v>149475</v>
      </c>
      <c r="B501" t="s">
        <v>2465</v>
      </c>
      <c r="C501" t="s">
        <v>2531</v>
      </c>
      <c r="D501" s="33">
        <v>0.97399999999999998</v>
      </c>
      <c r="E501" s="2">
        <v>19</v>
      </c>
      <c r="F501" t="s">
        <v>3237</v>
      </c>
    </row>
    <row r="502" spans="1:6" x14ac:dyDescent="0.3">
      <c r="A502" s="2">
        <v>385960</v>
      </c>
      <c r="B502" t="s">
        <v>2470</v>
      </c>
      <c r="C502" t="s">
        <v>2531</v>
      </c>
      <c r="D502" s="33">
        <v>0.65700000000000003</v>
      </c>
      <c r="E502" s="2">
        <v>21</v>
      </c>
      <c r="F502" t="s">
        <v>3237</v>
      </c>
    </row>
    <row r="503" spans="1:6" x14ac:dyDescent="0.3">
      <c r="A503" s="2">
        <v>110712</v>
      </c>
      <c r="B503" t="s">
        <v>2473</v>
      </c>
      <c r="C503" t="s">
        <v>2531</v>
      </c>
      <c r="D503" s="33">
        <v>1.5249999999999999</v>
      </c>
      <c r="E503" s="2">
        <v>27</v>
      </c>
      <c r="F503" t="s">
        <v>3237</v>
      </c>
    </row>
    <row r="504" spans="1:6" x14ac:dyDescent="0.3">
      <c r="A504" s="2">
        <v>157803</v>
      </c>
      <c r="B504" t="s">
        <v>2477</v>
      </c>
      <c r="C504" t="s">
        <v>2531</v>
      </c>
      <c r="D504" s="33">
        <v>1.5940000000000001</v>
      </c>
      <c r="E504" s="2">
        <v>15</v>
      </c>
      <c r="F504" t="s">
        <v>3237</v>
      </c>
    </row>
    <row r="505" spans="1:6" x14ac:dyDescent="0.3">
      <c r="A505" s="2">
        <v>112725</v>
      </c>
      <c r="B505" t="s">
        <v>2485</v>
      </c>
      <c r="C505" t="s">
        <v>2531</v>
      </c>
      <c r="D505" s="33">
        <v>1.9379999999999999</v>
      </c>
      <c r="E505" s="2">
        <v>19</v>
      </c>
      <c r="F505" t="s">
        <v>3237</v>
      </c>
    </row>
    <row r="506" spans="1:6" x14ac:dyDescent="0.3">
      <c r="A506" s="2">
        <v>264089</v>
      </c>
      <c r="B506" t="s">
        <v>990</v>
      </c>
      <c r="C506" t="s">
        <v>2530</v>
      </c>
      <c r="D506" s="2">
        <v>2.2170000000000001</v>
      </c>
      <c r="E506" s="2">
        <v>60</v>
      </c>
    </row>
    <row r="507" spans="1:6" x14ac:dyDescent="0.3">
      <c r="A507" s="2">
        <v>124088</v>
      </c>
      <c r="B507" t="s">
        <v>1016</v>
      </c>
      <c r="C507" t="s">
        <v>2530</v>
      </c>
      <c r="D507" s="2" t="s">
        <v>11</v>
      </c>
    </row>
    <row r="508" spans="1:6" x14ac:dyDescent="0.3">
      <c r="A508" s="2">
        <v>264148</v>
      </c>
      <c r="B508" t="s">
        <v>1420</v>
      </c>
      <c r="C508" t="s">
        <v>2530</v>
      </c>
      <c r="D508" s="2" t="s">
        <v>11</v>
      </c>
    </row>
    <row r="509" spans="1:6" x14ac:dyDescent="0.3">
      <c r="A509" s="2">
        <v>165727</v>
      </c>
      <c r="B509" t="s">
        <v>1629</v>
      </c>
      <c r="C509" t="s">
        <v>2530</v>
      </c>
      <c r="D509" s="2" t="s">
        <v>11</v>
      </c>
    </row>
    <row r="510" spans="1:6" x14ac:dyDescent="0.3">
      <c r="A510" s="2">
        <v>125419</v>
      </c>
      <c r="B510" t="s">
        <v>2139</v>
      </c>
      <c r="C510" t="s">
        <v>2530</v>
      </c>
      <c r="D510" s="2" t="s">
        <v>11</v>
      </c>
    </row>
    <row r="511" spans="1:6" x14ac:dyDescent="0.3">
      <c r="A511" s="2">
        <v>125417</v>
      </c>
      <c r="B511" t="s">
        <v>2241</v>
      </c>
      <c r="C511" t="s">
        <v>2530</v>
      </c>
      <c r="D511" s="2" t="s">
        <v>11</v>
      </c>
    </row>
    <row r="512" spans="1:6" x14ac:dyDescent="0.3">
      <c r="A512" s="2">
        <v>110026</v>
      </c>
      <c r="B512" t="s">
        <v>2480</v>
      </c>
      <c r="C512" t="s">
        <v>2530</v>
      </c>
      <c r="D512" s="2" t="s">
        <v>11</v>
      </c>
    </row>
  </sheetData>
  <sortState xmlns:xlrd2="http://schemas.microsoft.com/office/spreadsheetml/2017/richdata2" ref="A2:F505">
    <sortCondition ref="B2:B505"/>
  </sortState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41"/>
  <sheetViews>
    <sheetView topLeftCell="A6" workbookViewId="0">
      <selection activeCell="J13" sqref="J13"/>
    </sheetView>
  </sheetViews>
  <sheetFormatPr defaultRowHeight="14.4" x14ac:dyDescent="0.3"/>
  <cols>
    <col min="1" max="1" width="2.88671875" customWidth="1"/>
    <col min="2" max="2" width="9.6640625" style="2" customWidth="1"/>
    <col min="3" max="3" width="3.44140625" style="2" customWidth="1"/>
    <col min="4" max="4" width="9.6640625" style="2" customWidth="1"/>
    <col min="5" max="5" width="5.33203125" style="2" customWidth="1"/>
    <col min="6" max="6" width="9.6640625" style="2" customWidth="1"/>
    <col min="7" max="7" width="5.5546875" style="2" bestFit="1" customWidth="1"/>
    <col min="8" max="8" width="9.6640625" style="2" customWidth="1"/>
    <col min="9" max="9" width="5.33203125" style="2" customWidth="1"/>
    <col min="10" max="10" width="9.6640625" style="2" customWidth="1"/>
    <col min="11" max="11" width="3.44140625" style="2" customWidth="1"/>
    <col min="12" max="12" width="9.6640625" style="2" customWidth="1"/>
    <col min="13" max="13" width="5.33203125" style="2" customWidth="1"/>
  </cols>
  <sheetData>
    <row r="1" spans="2:15" ht="21" x14ac:dyDescent="0.3">
      <c r="B1" s="134" t="s">
        <v>2491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2:15" ht="15" customHeight="1" thickBot="1" x14ac:dyDescent="0.35">
      <c r="B2" s="133" t="s">
        <v>31</v>
      </c>
      <c r="C2" s="133"/>
      <c r="D2" s="133"/>
      <c r="E2" s="133"/>
      <c r="F2" s="3"/>
      <c r="G2" s="133" t="s">
        <v>2492</v>
      </c>
      <c r="H2" s="133"/>
      <c r="I2" s="133"/>
      <c r="J2" s="133"/>
      <c r="K2" s="3"/>
      <c r="L2" s="133" t="s">
        <v>2493</v>
      </c>
      <c r="M2" s="133"/>
      <c r="N2" s="133"/>
      <c r="O2" s="133"/>
    </row>
    <row r="3" spans="2:15" ht="30" customHeight="1" x14ac:dyDescent="0.3">
      <c r="B3" s="130" t="s">
        <v>20</v>
      </c>
      <c r="C3" s="131"/>
      <c r="D3" s="132"/>
      <c r="E3" s="135" t="s">
        <v>21</v>
      </c>
      <c r="F3" s="3"/>
      <c r="G3" s="137" t="s">
        <v>20</v>
      </c>
      <c r="H3" s="138"/>
      <c r="I3" s="139"/>
      <c r="J3" s="135" t="s">
        <v>21</v>
      </c>
      <c r="K3" s="3"/>
      <c r="L3" s="137" t="s">
        <v>20</v>
      </c>
      <c r="M3" s="138"/>
      <c r="N3" s="139"/>
      <c r="O3" s="135" t="s">
        <v>21</v>
      </c>
    </row>
    <row r="4" spans="2:15" ht="15.75" customHeight="1" thickBot="1" x14ac:dyDescent="0.35">
      <c r="B4" s="127" t="s">
        <v>22</v>
      </c>
      <c r="C4" s="128"/>
      <c r="D4" s="129"/>
      <c r="E4" s="136"/>
      <c r="F4" s="3"/>
      <c r="G4" s="127" t="s">
        <v>22</v>
      </c>
      <c r="H4" s="128"/>
      <c r="I4" s="129"/>
      <c r="J4" s="136"/>
      <c r="K4" s="3"/>
      <c r="L4" s="127" t="s">
        <v>22</v>
      </c>
      <c r="M4" s="128"/>
      <c r="N4" s="129"/>
      <c r="O4" s="136"/>
    </row>
    <row r="5" spans="2:15" ht="15" thickBot="1" x14ac:dyDescent="0.35">
      <c r="B5" s="23">
        <v>0.3</v>
      </c>
      <c r="C5" s="24" t="s">
        <v>23</v>
      </c>
      <c r="D5" s="24">
        <v>0.35</v>
      </c>
      <c r="E5" s="25">
        <v>20</v>
      </c>
      <c r="F5" s="3"/>
      <c r="G5" s="26">
        <v>0.25</v>
      </c>
      <c r="H5" s="27" t="s">
        <v>23</v>
      </c>
      <c r="I5" s="27">
        <v>0.5</v>
      </c>
      <c r="J5" s="28">
        <v>15</v>
      </c>
      <c r="K5" s="3"/>
      <c r="L5" s="26">
        <v>0.2</v>
      </c>
      <c r="M5" s="27" t="s">
        <v>23</v>
      </c>
      <c r="N5" s="27">
        <v>0.3</v>
      </c>
      <c r="O5" s="28">
        <v>15</v>
      </c>
    </row>
    <row r="6" spans="2:15" ht="15" thickBot="1" x14ac:dyDescent="0.35">
      <c r="B6" s="23">
        <v>0.35</v>
      </c>
      <c r="C6" s="24" t="s">
        <v>23</v>
      </c>
      <c r="D6" s="24">
        <v>0.4</v>
      </c>
      <c r="E6" s="25">
        <v>21</v>
      </c>
      <c r="F6" s="3"/>
      <c r="G6" s="23">
        <v>0.5</v>
      </c>
      <c r="H6" s="24" t="s">
        <v>23</v>
      </c>
      <c r="I6" s="24">
        <v>0.6</v>
      </c>
      <c r="J6" s="25">
        <v>18</v>
      </c>
      <c r="K6" s="3"/>
      <c r="L6" s="23">
        <v>0.3</v>
      </c>
      <c r="M6" s="24" t="s">
        <v>23</v>
      </c>
      <c r="N6" s="24">
        <v>0.32</v>
      </c>
      <c r="O6" s="25">
        <v>16</v>
      </c>
    </row>
    <row r="7" spans="2:15" ht="15" thickBot="1" x14ac:dyDescent="0.35">
      <c r="B7" s="23">
        <v>0.4</v>
      </c>
      <c r="C7" s="24" t="s">
        <v>23</v>
      </c>
      <c r="D7" s="24">
        <v>0.5</v>
      </c>
      <c r="E7" s="25">
        <v>23</v>
      </c>
      <c r="F7" s="3"/>
      <c r="G7" s="23">
        <v>0.6</v>
      </c>
      <c r="H7" s="24" t="s">
        <v>23</v>
      </c>
      <c r="I7" s="24">
        <v>0.7</v>
      </c>
      <c r="J7" s="25">
        <v>21</v>
      </c>
      <c r="K7" s="3"/>
      <c r="L7" s="23">
        <v>0.32</v>
      </c>
      <c r="M7" s="24" t="s">
        <v>23</v>
      </c>
      <c r="N7" s="24">
        <v>0.34</v>
      </c>
      <c r="O7" s="25">
        <v>17</v>
      </c>
    </row>
    <row r="8" spans="2:15" ht="15" thickBot="1" x14ac:dyDescent="0.35">
      <c r="B8" s="23">
        <v>0.5</v>
      </c>
      <c r="C8" s="24" t="s">
        <v>23</v>
      </c>
      <c r="D8" s="24">
        <v>0.6</v>
      </c>
      <c r="E8" s="25">
        <v>25</v>
      </c>
      <c r="F8" s="3"/>
      <c r="G8" s="23">
        <v>0.7</v>
      </c>
      <c r="H8" s="24" t="s">
        <v>23</v>
      </c>
      <c r="I8" s="24">
        <v>0.8</v>
      </c>
      <c r="J8" s="25">
        <v>24</v>
      </c>
      <c r="K8" s="3"/>
      <c r="L8" s="23">
        <v>0.34</v>
      </c>
      <c r="M8" s="24" t="s">
        <v>23</v>
      </c>
      <c r="N8" s="24">
        <v>0.36</v>
      </c>
      <c r="O8" s="25">
        <v>18</v>
      </c>
    </row>
    <row r="9" spans="2:15" ht="15" thickBot="1" x14ac:dyDescent="0.35">
      <c r="B9" s="23">
        <v>0.6</v>
      </c>
      <c r="C9" s="24" t="s">
        <v>23</v>
      </c>
      <c r="D9" s="24">
        <v>0.7</v>
      </c>
      <c r="E9" s="25">
        <v>27</v>
      </c>
      <c r="F9" s="3"/>
      <c r="G9" s="23">
        <v>0.8</v>
      </c>
      <c r="H9" s="24" t="s">
        <v>23</v>
      </c>
      <c r="I9" s="24">
        <v>0.9</v>
      </c>
      <c r="J9" s="25">
        <v>27</v>
      </c>
      <c r="K9" s="3"/>
      <c r="L9" s="23">
        <v>0.36</v>
      </c>
      <c r="M9" s="24" t="s">
        <v>23</v>
      </c>
      <c r="N9" s="24">
        <v>0.38</v>
      </c>
      <c r="O9" s="25">
        <v>19</v>
      </c>
    </row>
    <row r="10" spans="2:15" ht="15" thickBot="1" x14ac:dyDescent="0.35">
      <c r="B10" s="23">
        <v>0.7</v>
      </c>
      <c r="C10" s="24" t="s">
        <v>23</v>
      </c>
      <c r="D10" s="24">
        <v>0.8</v>
      </c>
      <c r="E10" s="25">
        <v>29</v>
      </c>
      <c r="F10" s="3"/>
      <c r="G10" s="23">
        <v>0.9</v>
      </c>
      <c r="H10" s="24" t="s">
        <v>23</v>
      </c>
      <c r="I10" s="24">
        <v>1</v>
      </c>
      <c r="J10" s="25">
        <v>30</v>
      </c>
      <c r="K10" s="3"/>
      <c r="L10" s="23">
        <v>0.38</v>
      </c>
      <c r="M10" s="24" t="s">
        <v>23</v>
      </c>
      <c r="N10" s="24">
        <v>0.4</v>
      </c>
      <c r="O10" s="25">
        <v>20</v>
      </c>
    </row>
    <row r="11" spans="2:15" ht="15" thickBot="1" x14ac:dyDescent="0.35">
      <c r="B11" s="23">
        <v>0.8</v>
      </c>
      <c r="C11" s="24" t="s">
        <v>23</v>
      </c>
      <c r="D11" s="24">
        <v>0.9</v>
      </c>
      <c r="E11" s="25">
        <v>31</v>
      </c>
      <c r="F11" s="3"/>
      <c r="G11" s="23">
        <v>1</v>
      </c>
      <c r="H11" s="24" t="s">
        <v>23</v>
      </c>
      <c r="I11" s="24">
        <v>1.1000000000000001</v>
      </c>
      <c r="J11" s="25">
        <v>33</v>
      </c>
      <c r="K11" s="3"/>
      <c r="L11" s="23">
        <v>0.4</v>
      </c>
      <c r="M11" s="24" t="s">
        <v>23</v>
      </c>
      <c r="N11" s="24">
        <v>0.42</v>
      </c>
      <c r="O11" s="25">
        <v>21</v>
      </c>
    </row>
    <row r="12" spans="2:15" ht="15" thickBot="1" x14ac:dyDescent="0.35">
      <c r="B12" s="23">
        <v>0.9</v>
      </c>
      <c r="C12" s="24" t="s">
        <v>23</v>
      </c>
      <c r="D12" s="24">
        <v>1</v>
      </c>
      <c r="E12" s="25">
        <v>33</v>
      </c>
      <c r="F12" s="3"/>
      <c r="G12" s="23">
        <v>1.1000000000000001</v>
      </c>
      <c r="H12" s="24" t="s">
        <v>23</v>
      </c>
      <c r="I12" s="24">
        <v>1.2</v>
      </c>
      <c r="J12" s="25">
        <v>36</v>
      </c>
      <c r="K12" s="3"/>
      <c r="L12" s="23">
        <v>0.42</v>
      </c>
      <c r="M12" s="24" t="s">
        <v>23</v>
      </c>
      <c r="N12" s="24">
        <v>0.44</v>
      </c>
      <c r="O12" s="25">
        <v>22</v>
      </c>
    </row>
    <row r="13" spans="2:15" ht="15" thickBot="1" x14ac:dyDescent="0.35">
      <c r="B13" s="23">
        <v>1</v>
      </c>
      <c r="C13" s="24" t="s">
        <v>23</v>
      </c>
      <c r="D13" s="24">
        <v>1.1000000000000001</v>
      </c>
      <c r="E13" s="25">
        <v>35</v>
      </c>
      <c r="F13" s="3"/>
      <c r="G13" s="23">
        <v>1.2</v>
      </c>
      <c r="H13" s="24" t="s">
        <v>23</v>
      </c>
      <c r="I13" s="24">
        <v>1.3</v>
      </c>
      <c r="J13" s="25">
        <v>39</v>
      </c>
      <c r="K13" s="3"/>
      <c r="L13" s="23">
        <v>0.44</v>
      </c>
      <c r="M13" s="24" t="s">
        <v>23</v>
      </c>
      <c r="N13" s="24">
        <v>0.48</v>
      </c>
      <c r="O13" s="25">
        <v>23</v>
      </c>
    </row>
    <row r="14" spans="2:15" ht="15" thickBot="1" x14ac:dyDescent="0.35">
      <c r="B14" s="23">
        <v>1.1000000000000001</v>
      </c>
      <c r="C14" s="24" t="s">
        <v>23</v>
      </c>
      <c r="D14" s="24">
        <v>1.2</v>
      </c>
      <c r="E14" s="25">
        <v>37</v>
      </c>
      <c r="F14" s="3"/>
      <c r="G14" s="23">
        <v>1.3</v>
      </c>
      <c r="H14" s="24" t="s">
        <v>23</v>
      </c>
      <c r="I14" s="24">
        <v>1.4</v>
      </c>
      <c r="J14" s="25">
        <v>42</v>
      </c>
      <c r="K14" s="3"/>
      <c r="L14" s="23">
        <v>0.48</v>
      </c>
      <c r="M14" s="24" t="s">
        <v>23</v>
      </c>
      <c r="N14" s="24">
        <v>0.52</v>
      </c>
      <c r="O14" s="25">
        <v>25</v>
      </c>
    </row>
    <row r="15" spans="2:15" ht="15" thickBot="1" x14ac:dyDescent="0.35">
      <c r="B15" s="23">
        <v>1.2</v>
      </c>
      <c r="C15" s="24" t="s">
        <v>23</v>
      </c>
      <c r="D15" s="24">
        <v>1.3</v>
      </c>
      <c r="E15" s="25">
        <v>39</v>
      </c>
      <c r="F15" s="3"/>
      <c r="G15" s="23">
        <v>1.4</v>
      </c>
      <c r="H15" s="24" t="s">
        <v>23</v>
      </c>
      <c r="I15" s="24">
        <v>1.5</v>
      </c>
      <c r="J15" s="25">
        <v>45</v>
      </c>
      <c r="K15" s="3"/>
      <c r="L15" s="23">
        <v>0.52</v>
      </c>
      <c r="M15" s="24" t="s">
        <v>23</v>
      </c>
      <c r="N15" s="24">
        <v>0.56000000000000005</v>
      </c>
      <c r="O15" s="25">
        <v>27</v>
      </c>
    </row>
    <row r="16" spans="2:15" ht="15" thickBot="1" x14ac:dyDescent="0.35">
      <c r="B16" s="23">
        <v>1.3</v>
      </c>
      <c r="C16" s="24" t="s">
        <v>23</v>
      </c>
      <c r="D16" s="24">
        <v>1.4</v>
      </c>
      <c r="E16" s="25">
        <v>41</v>
      </c>
      <c r="F16" s="3"/>
      <c r="G16" s="23">
        <v>1.5</v>
      </c>
      <c r="H16" s="24" t="s">
        <v>23</v>
      </c>
      <c r="I16" s="24">
        <v>1.7</v>
      </c>
      <c r="J16" s="25">
        <v>48</v>
      </c>
      <c r="K16" s="3"/>
      <c r="L16" s="23">
        <v>0.56000000000000005</v>
      </c>
      <c r="M16" s="24" t="s">
        <v>23</v>
      </c>
      <c r="N16" s="24">
        <v>0.6</v>
      </c>
      <c r="O16" s="25">
        <v>29</v>
      </c>
    </row>
    <row r="17" spans="2:15" ht="15" thickBot="1" x14ac:dyDescent="0.35">
      <c r="B17" s="23">
        <v>1.4</v>
      </c>
      <c r="C17" s="24" t="s">
        <v>23</v>
      </c>
      <c r="D17" s="24">
        <v>1.5</v>
      </c>
      <c r="E17" s="25">
        <v>43</v>
      </c>
      <c r="F17" s="3"/>
      <c r="G17" s="23">
        <v>1.7</v>
      </c>
      <c r="H17" s="24" t="s">
        <v>23</v>
      </c>
      <c r="I17" s="24">
        <v>1.9</v>
      </c>
      <c r="J17" s="25">
        <v>51</v>
      </c>
      <c r="K17" s="3"/>
      <c r="L17" s="23">
        <v>0.6</v>
      </c>
      <c r="M17" s="24" t="s">
        <v>23</v>
      </c>
      <c r="N17" s="24">
        <v>0.64</v>
      </c>
      <c r="O17" s="25">
        <v>31</v>
      </c>
    </row>
    <row r="18" spans="2:15" ht="15" thickBot="1" x14ac:dyDescent="0.35">
      <c r="B18" s="23">
        <v>1.5</v>
      </c>
      <c r="C18" s="24" t="s">
        <v>23</v>
      </c>
      <c r="D18" s="24">
        <v>1.6</v>
      </c>
      <c r="E18" s="25">
        <v>45</v>
      </c>
      <c r="F18" s="3"/>
      <c r="G18" s="23">
        <v>1.9</v>
      </c>
      <c r="H18" s="24" t="s">
        <v>23</v>
      </c>
      <c r="I18" s="24">
        <v>2.1</v>
      </c>
      <c r="J18" s="25">
        <v>54</v>
      </c>
      <c r="K18" s="3"/>
      <c r="L18" s="23">
        <v>0.64</v>
      </c>
      <c r="M18" s="24" t="s">
        <v>23</v>
      </c>
      <c r="N18" s="24">
        <v>0.68</v>
      </c>
      <c r="O18" s="25">
        <v>33</v>
      </c>
    </row>
    <row r="19" spans="2:15" ht="15" thickBot="1" x14ac:dyDescent="0.35">
      <c r="B19" s="23">
        <v>1.6</v>
      </c>
      <c r="C19" s="24" t="s">
        <v>23</v>
      </c>
      <c r="D19" s="24">
        <v>1.7</v>
      </c>
      <c r="E19" s="25">
        <v>47</v>
      </c>
      <c r="F19" s="3"/>
      <c r="G19" s="23">
        <v>2.1</v>
      </c>
      <c r="H19" s="24" t="s">
        <v>23</v>
      </c>
      <c r="I19" s="24">
        <v>2.2999999999999998</v>
      </c>
      <c r="J19" s="25">
        <v>57</v>
      </c>
      <c r="K19" s="3"/>
      <c r="L19" s="23">
        <v>0.68</v>
      </c>
      <c r="M19" s="24" t="s">
        <v>23</v>
      </c>
      <c r="N19" s="24">
        <v>0.72</v>
      </c>
      <c r="O19" s="25">
        <v>35</v>
      </c>
    </row>
    <row r="20" spans="2:15" ht="15" thickBot="1" x14ac:dyDescent="0.35">
      <c r="B20" s="23">
        <v>1.7</v>
      </c>
      <c r="C20" s="24" t="s">
        <v>23</v>
      </c>
      <c r="D20" s="24">
        <v>1.8</v>
      </c>
      <c r="E20" s="25">
        <v>49</v>
      </c>
      <c r="F20" s="3"/>
      <c r="G20" s="23">
        <v>2.2999999999999998</v>
      </c>
      <c r="H20" s="24" t="s">
        <v>23</v>
      </c>
      <c r="I20" s="24">
        <v>2.5</v>
      </c>
      <c r="J20" s="25">
        <v>60</v>
      </c>
      <c r="K20" s="3"/>
      <c r="L20" s="23">
        <v>0.72</v>
      </c>
      <c r="M20" s="24" t="s">
        <v>23</v>
      </c>
      <c r="N20" s="24">
        <v>0.76</v>
      </c>
      <c r="O20" s="25">
        <v>37</v>
      </c>
    </row>
    <row r="21" spans="2:15" ht="15" thickBot="1" x14ac:dyDescent="0.35">
      <c r="B21" s="23">
        <v>1.8</v>
      </c>
      <c r="C21" s="24" t="s">
        <v>23</v>
      </c>
      <c r="D21" s="24">
        <v>1.9</v>
      </c>
      <c r="E21" s="25">
        <v>51</v>
      </c>
      <c r="F21" s="3"/>
      <c r="G21" s="3"/>
      <c r="H21" s="3"/>
      <c r="I21" s="3"/>
      <c r="J21" s="3"/>
      <c r="K21" s="3"/>
      <c r="L21" s="23">
        <v>0.76</v>
      </c>
      <c r="M21" s="24" t="s">
        <v>23</v>
      </c>
      <c r="N21" s="24">
        <v>0.8</v>
      </c>
      <c r="O21" s="25">
        <v>39</v>
      </c>
    </row>
    <row r="22" spans="2:15" ht="15" thickBot="1" x14ac:dyDescent="0.35">
      <c r="B22" s="23">
        <v>1.9</v>
      </c>
      <c r="C22" s="24" t="s">
        <v>23</v>
      </c>
      <c r="D22" s="24">
        <v>2</v>
      </c>
      <c r="E22" s="25">
        <v>53</v>
      </c>
      <c r="F22" s="3"/>
      <c r="G22" s="3"/>
      <c r="H22" s="3"/>
      <c r="I22" s="3"/>
      <c r="J22" s="3"/>
      <c r="K22" s="3"/>
      <c r="L22" s="29">
        <v>0.8</v>
      </c>
      <c r="M22" s="30" t="s">
        <v>23</v>
      </c>
      <c r="N22" s="30">
        <v>0.9</v>
      </c>
      <c r="O22" s="25">
        <v>42</v>
      </c>
    </row>
    <row r="23" spans="2:15" ht="15" thickBot="1" x14ac:dyDescent="0.35">
      <c r="B23" s="23">
        <v>2</v>
      </c>
      <c r="C23" s="24" t="s">
        <v>23</v>
      </c>
      <c r="D23" s="24">
        <v>2.2000000000000002</v>
      </c>
      <c r="E23" s="25">
        <v>55</v>
      </c>
      <c r="F23" s="3"/>
      <c r="G23" s="3"/>
      <c r="H23" s="3"/>
      <c r="I23" s="3"/>
      <c r="J23" s="3"/>
      <c r="K23" s="3"/>
      <c r="L23" s="29">
        <v>0.9</v>
      </c>
      <c r="M23" s="30" t="s">
        <v>23</v>
      </c>
      <c r="N23" s="30">
        <v>1</v>
      </c>
      <c r="O23" s="25">
        <v>47</v>
      </c>
    </row>
    <row r="24" spans="2:15" ht="15" thickBot="1" x14ac:dyDescent="0.35">
      <c r="B24" s="23">
        <v>2.2000000000000002</v>
      </c>
      <c r="C24" s="24" t="s">
        <v>23</v>
      </c>
      <c r="D24" s="24">
        <v>2.4</v>
      </c>
      <c r="E24" s="25">
        <v>60</v>
      </c>
      <c r="F24" s="3"/>
      <c r="G24" s="3"/>
      <c r="H24" s="3"/>
      <c r="I24" s="3"/>
      <c r="J24" s="3"/>
      <c r="K24" s="3"/>
      <c r="L24" s="29">
        <v>1</v>
      </c>
      <c r="M24" s="30" t="s">
        <v>23</v>
      </c>
      <c r="N24" s="30">
        <v>1.1000000000000001</v>
      </c>
      <c r="O24" s="25">
        <v>52</v>
      </c>
    </row>
    <row r="25" spans="2:15" ht="15" thickBot="1" x14ac:dyDescent="0.35">
      <c r="B25" s="23">
        <v>2.4</v>
      </c>
      <c r="C25" s="24" t="s">
        <v>23</v>
      </c>
      <c r="D25" s="24">
        <v>2.6</v>
      </c>
      <c r="E25" s="25">
        <v>65</v>
      </c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2:15" ht="15" thickBot="1" x14ac:dyDescent="0.35">
      <c r="B26" s="23">
        <v>2.6</v>
      </c>
      <c r="C26" s="24" t="s">
        <v>23</v>
      </c>
      <c r="D26" s="24">
        <v>2.8</v>
      </c>
      <c r="E26" s="25">
        <v>70</v>
      </c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2:15" ht="15" thickBot="1" x14ac:dyDescent="0.35">
      <c r="B27" s="23">
        <v>2.8</v>
      </c>
      <c r="C27" s="24" t="s">
        <v>23</v>
      </c>
      <c r="D27" s="24">
        <v>3</v>
      </c>
      <c r="E27" s="25">
        <v>75</v>
      </c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2:15" ht="15" thickBot="1" x14ac:dyDescent="0.35">
      <c r="B28" s="23">
        <v>3</v>
      </c>
      <c r="C28" s="24" t="s">
        <v>23</v>
      </c>
      <c r="D28" s="24">
        <v>3.5</v>
      </c>
      <c r="E28" s="25">
        <v>80</v>
      </c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2:15" ht="15" thickBot="1" x14ac:dyDescent="0.35">
      <c r="B29" s="23">
        <v>3.5</v>
      </c>
      <c r="C29" s="24" t="s">
        <v>23</v>
      </c>
      <c r="D29" s="24">
        <v>4</v>
      </c>
      <c r="E29" s="25">
        <v>90</v>
      </c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2:15" ht="15" thickBot="1" x14ac:dyDescent="0.35">
      <c r="B30" s="23">
        <v>4</v>
      </c>
      <c r="C30" s="24" t="s">
        <v>23</v>
      </c>
      <c r="D30" s="24">
        <v>4.5</v>
      </c>
      <c r="E30" s="25">
        <v>100</v>
      </c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2:15" ht="15" thickBot="1" x14ac:dyDescent="0.35">
      <c r="B31" s="23">
        <v>4.5</v>
      </c>
      <c r="C31" s="24" t="s">
        <v>23</v>
      </c>
      <c r="D31" s="24">
        <v>5</v>
      </c>
      <c r="E31" s="25">
        <v>110</v>
      </c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2:15" ht="15" thickBot="1" x14ac:dyDescent="0.35">
      <c r="B32" s="23">
        <v>5</v>
      </c>
      <c r="C32" s="24" t="s">
        <v>23</v>
      </c>
      <c r="D32" s="24">
        <v>5.5</v>
      </c>
      <c r="E32" s="25">
        <v>120</v>
      </c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2:15" ht="15" thickBot="1" x14ac:dyDescent="0.35">
      <c r="B33" s="23">
        <v>5.5</v>
      </c>
      <c r="C33" s="24" t="s">
        <v>23</v>
      </c>
      <c r="D33" s="24">
        <v>6</v>
      </c>
      <c r="E33" s="25">
        <v>130</v>
      </c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2:15" ht="15" thickBot="1" x14ac:dyDescent="0.35">
      <c r="B34" s="23">
        <v>6</v>
      </c>
      <c r="C34" s="24" t="s">
        <v>23</v>
      </c>
      <c r="D34" s="24">
        <v>6.5</v>
      </c>
      <c r="E34" s="25">
        <v>140</v>
      </c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2:15" ht="15" thickBot="1" x14ac:dyDescent="0.35">
      <c r="B35" s="23">
        <v>6.5</v>
      </c>
      <c r="C35" s="24" t="s">
        <v>23</v>
      </c>
      <c r="D35" s="24">
        <v>7</v>
      </c>
      <c r="E35" s="25">
        <v>150</v>
      </c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2:15" ht="15" thickBot="1" x14ac:dyDescent="0.35">
      <c r="B36" s="29">
        <v>7</v>
      </c>
      <c r="C36" s="30" t="s">
        <v>23</v>
      </c>
      <c r="D36" s="30">
        <v>8</v>
      </c>
      <c r="E36" s="31">
        <v>160</v>
      </c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2:15" ht="15" thickBot="1" x14ac:dyDescent="0.35">
      <c r="B37" s="29">
        <v>8</v>
      </c>
      <c r="C37" s="30" t="s">
        <v>23</v>
      </c>
      <c r="D37" s="30">
        <v>9</v>
      </c>
      <c r="E37" s="31">
        <v>170</v>
      </c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2:15" ht="15" thickBot="1" x14ac:dyDescent="0.35">
      <c r="B38" s="29">
        <v>9</v>
      </c>
      <c r="C38" s="30" t="s">
        <v>23</v>
      </c>
      <c r="D38" s="30">
        <v>10</v>
      </c>
      <c r="E38" s="31">
        <v>180</v>
      </c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2:15" ht="15" thickBot="1" x14ac:dyDescent="0.35">
      <c r="B39" s="29">
        <v>10</v>
      </c>
      <c r="C39" s="30" t="s">
        <v>23</v>
      </c>
      <c r="D39" s="30">
        <v>11</v>
      </c>
      <c r="E39" s="31">
        <v>200</v>
      </c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2:15" ht="15" thickBot="1" x14ac:dyDescent="0.35">
      <c r="B40" s="29">
        <v>11</v>
      </c>
      <c r="C40" s="30" t="s">
        <v>23</v>
      </c>
      <c r="D40" s="30">
        <v>13</v>
      </c>
      <c r="E40" s="31">
        <v>220</v>
      </c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2:15" ht="15" thickBot="1" x14ac:dyDescent="0.35">
      <c r="B41" s="29">
        <v>13</v>
      </c>
      <c r="C41" s="30" t="s">
        <v>23</v>
      </c>
      <c r="D41" s="30">
        <v>15</v>
      </c>
      <c r="E41" s="31">
        <v>250</v>
      </c>
      <c r="F41" s="3"/>
      <c r="G41" s="3"/>
      <c r="H41" s="3"/>
      <c r="I41" s="3"/>
      <c r="J41" s="3"/>
      <c r="K41" s="3"/>
      <c r="L41" s="3"/>
      <c r="M41" s="3"/>
      <c r="N41" s="3"/>
      <c r="O41" s="3"/>
    </row>
  </sheetData>
  <mergeCells count="13">
    <mergeCell ref="B4:D4"/>
    <mergeCell ref="B3:D3"/>
    <mergeCell ref="B2:E2"/>
    <mergeCell ref="B1:O1"/>
    <mergeCell ref="G2:J2"/>
    <mergeCell ref="L2:O2"/>
    <mergeCell ref="E3:E4"/>
    <mergeCell ref="G3:I3"/>
    <mergeCell ref="J3:J4"/>
    <mergeCell ref="L3:N3"/>
    <mergeCell ref="O3:O4"/>
    <mergeCell ref="G4:I4"/>
    <mergeCell ref="L4:N4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3"/>
  <sheetViews>
    <sheetView workbookViewId="0">
      <selection activeCell="E7" sqref="E7"/>
    </sheetView>
  </sheetViews>
  <sheetFormatPr defaultColWidth="9.109375" defaultRowHeight="14.4" x14ac:dyDescent="0.3"/>
  <cols>
    <col min="1" max="1" width="20" style="3" customWidth="1"/>
    <col min="2" max="2" width="13.88671875" style="3" customWidth="1"/>
    <col min="3" max="3" width="8" style="3" customWidth="1"/>
    <col min="4" max="4" width="5" style="3" customWidth="1"/>
    <col min="5" max="5" width="9.88671875" style="3" customWidth="1"/>
    <col min="6" max="6" width="8" style="3" customWidth="1"/>
    <col min="7" max="7" width="10.88671875" style="3" customWidth="1"/>
    <col min="8" max="9" width="9.88671875" style="3" customWidth="1"/>
    <col min="10" max="16384" width="9.109375" style="3"/>
  </cols>
  <sheetData>
    <row r="1" spans="1:9" ht="16.5" customHeight="1" x14ac:dyDescent="0.3">
      <c r="A1" s="140" t="s">
        <v>2494</v>
      </c>
      <c r="B1" s="141"/>
      <c r="C1" s="141"/>
      <c r="D1" s="141"/>
      <c r="E1" s="141"/>
      <c r="F1" s="141"/>
      <c r="G1" s="141"/>
      <c r="H1" s="141"/>
      <c r="I1" s="142"/>
    </row>
    <row r="2" spans="1:9" ht="33" customHeight="1" x14ac:dyDescent="0.3">
      <c r="A2" s="4" t="s">
        <v>2495</v>
      </c>
      <c r="B2" s="4" t="s">
        <v>2496</v>
      </c>
      <c r="C2" s="5" t="s">
        <v>2497</v>
      </c>
      <c r="D2" s="6"/>
      <c r="E2" s="5" t="s">
        <v>2498</v>
      </c>
      <c r="F2" s="7" t="s">
        <v>2499</v>
      </c>
      <c r="G2" s="5" t="s">
        <v>2500</v>
      </c>
      <c r="H2" s="8" t="s">
        <v>2501</v>
      </c>
      <c r="I2" s="7" t="s">
        <v>2502</v>
      </c>
    </row>
    <row r="3" spans="1:9" ht="16.5" customHeight="1" x14ac:dyDescent="0.3">
      <c r="A3" s="9" t="s">
        <v>2503</v>
      </c>
      <c r="B3" s="9" t="s">
        <v>2504</v>
      </c>
      <c r="C3" s="10" t="s">
        <v>2505</v>
      </c>
      <c r="D3" s="10" t="s">
        <v>2506</v>
      </c>
      <c r="E3" s="11">
        <v>1400</v>
      </c>
      <c r="F3" s="12">
        <v>1680</v>
      </c>
      <c r="G3" s="10" t="s">
        <v>2507</v>
      </c>
      <c r="H3" s="13"/>
      <c r="I3" s="14">
        <v>60</v>
      </c>
    </row>
    <row r="4" spans="1:9" ht="16.5" customHeight="1" x14ac:dyDescent="0.3">
      <c r="A4" s="9" t="s">
        <v>2503</v>
      </c>
      <c r="B4" s="9" t="s">
        <v>2508</v>
      </c>
      <c r="C4" s="11">
        <v>1400</v>
      </c>
      <c r="D4" s="10" t="s">
        <v>2506</v>
      </c>
      <c r="E4" s="11">
        <v>2400</v>
      </c>
      <c r="F4" s="12">
        <v>2880</v>
      </c>
      <c r="G4" s="10" t="s">
        <v>2507</v>
      </c>
      <c r="H4" s="13"/>
      <c r="I4" s="14">
        <v>40</v>
      </c>
    </row>
    <row r="5" spans="1:9" ht="16.5" customHeight="1" x14ac:dyDescent="0.3">
      <c r="A5" s="9" t="s">
        <v>2503</v>
      </c>
      <c r="B5" s="9" t="s">
        <v>2509</v>
      </c>
      <c r="C5" s="11">
        <v>2400</v>
      </c>
      <c r="D5" s="10" t="s">
        <v>2506</v>
      </c>
      <c r="E5" s="11">
        <v>4000</v>
      </c>
      <c r="F5" s="12">
        <v>4800</v>
      </c>
      <c r="G5" s="14">
        <v>90</v>
      </c>
      <c r="H5" s="13"/>
      <c r="I5" s="14">
        <v>40</v>
      </c>
    </row>
    <row r="6" spans="1:9" ht="16.5" customHeight="1" x14ac:dyDescent="0.3">
      <c r="A6" s="9" t="s">
        <v>2503</v>
      </c>
      <c r="B6" s="9" t="s">
        <v>2510</v>
      </c>
      <c r="C6" s="11">
        <v>4000</v>
      </c>
      <c r="D6" s="10" t="s">
        <v>2506</v>
      </c>
      <c r="E6" s="11">
        <v>7000</v>
      </c>
      <c r="F6" s="12">
        <v>8400</v>
      </c>
      <c r="G6" s="14">
        <v>125</v>
      </c>
      <c r="H6" s="13"/>
      <c r="I6" s="14">
        <v>40</v>
      </c>
    </row>
    <row r="7" spans="1:9" ht="16.5" customHeight="1" x14ac:dyDescent="0.3">
      <c r="A7" s="9" t="s">
        <v>2503</v>
      </c>
      <c r="B7" s="9" t="s">
        <v>2511</v>
      </c>
      <c r="C7" s="11">
        <v>7000</v>
      </c>
      <c r="D7" s="10" t="s">
        <v>2506</v>
      </c>
      <c r="E7" s="11">
        <v>11000</v>
      </c>
      <c r="F7" s="15">
        <v>13200</v>
      </c>
      <c r="G7" s="14">
        <v>160</v>
      </c>
      <c r="H7" s="13"/>
      <c r="I7" s="14">
        <v>30</v>
      </c>
    </row>
    <row r="8" spans="1:9" ht="16.5" customHeight="1" x14ac:dyDescent="0.3">
      <c r="A8" s="9" t="s">
        <v>2503</v>
      </c>
      <c r="B8" s="9" t="s">
        <v>2512</v>
      </c>
      <c r="C8" s="11">
        <v>11000</v>
      </c>
      <c r="D8" s="10" t="s">
        <v>2506</v>
      </c>
      <c r="E8" s="11">
        <v>20000</v>
      </c>
      <c r="F8" s="15">
        <v>24000</v>
      </c>
      <c r="G8" s="14">
        <v>200</v>
      </c>
      <c r="H8" s="13"/>
      <c r="I8" s="14">
        <v>20</v>
      </c>
    </row>
    <row r="9" spans="1:9" ht="16.5" customHeight="1" x14ac:dyDescent="0.3">
      <c r="A9" s="9" t="s">
        <v>2503</v>
      </c>
      <c r="B9" s="9" t="s">
        <v>2513</v>
      </c>
      <c r="C9" s="11">
        <v>20000</v>
      </c>
      <c r="D9" s="10" t="s">
        <v>2506</v>
      </c>
      <c r="E9" s="11">
        <v>35000</v>
      </c>
      <c r="F9" s="15">
        <v>42000</v>
      </c>
      <c r="G9" s="14">
        <v>250</v>
      </c>
      <c r="H9" s="16" t="s">
        <v>2514</v>
      </c>
      <c r="I9" s="14">
        <v>15</v>
      </c>
    </row>
    <row r="10" spans="1:9" ht="16.5" customHeight="1" x14ac:dyDescent="0.3">
      <c r="A10" s="9" t="s">
        <v>2503</v>
      </c>
      <c r="B10" s="9" t="s">
        <v>2515</v>
      </c>
      <c r="C10" s="11">
        <v>35000</v>
      </c>
      <c r="D10" s="10" t="s">
        <v>2506</v>
      </c>
      <c r="E10" s="11">
        <v>60000</v>
      </c>
      <c r="F10" s="15">
        <v>72000</v>
      </c>
      <c r="G10" s="14">
        <v>300</v>
      </c>
      <c r="H10" s="16" t="s">
        <v>2514</v>
      </c>
      <c r="I10" s="14">
        <v>12</v>
      </c>
    </row>
    <row r="11" spans="1:9" ht="16.5" customHeight="1" x14ac:dyDescent="0.3">
      <c r="A11" s="9" t="s">
        <v>2503</v>
      </c>
      <c r="B11" s="9" t="s">
        <v>2516</v>
      </c>
      <c r="C11" s="17" t="s">
        <v>2505</v>
      </c>
      <c r="D11" s="10" t="s">
        <v>2506</v>
      </c>
      <c r="E11" s="11">
        <v>5000</v>
      </c>
      <c r="F11" s="12">
        <v>6000</v>
      </c>
      <c r="G11" s="10" t="s">
        <v>2507</v>
      </c>
      <c r="H11" s="13"/>
      <c r="I11" s="14">
        <v>50</v>
      </c>
    </row>
    <row r="12" spans="1:9" ht="15.9" customHeight="1" x14ac:dyDescent="0.3">
      <c r="A12" s="143"/>
      <c r="B12" s="144"/>
      <c r="C12" s="144"/>
      <c r="D12" s="144"/>
      <c r="E12" s="144"/>
      <c r="F12" s="144"/>
      <c r="G12" s="144"/>
      <c r="H12" s="144"/>
      <c r="I12" s="145"/>
    </row>
    <row r="13" spans="1:9" ht="16.5" customHeight="1" x14ac:dyDescent="0.3">
      <c r="A13" s="9" t="s">
        <v>2517</v>
      </c>
      <c r="B13" s="9" t="s">
        <v>2508</v>
      </c>
      <c r="C13" s="17" t="s">
        <v>2518</v>
      </c>
      <c r="D13" s="17" t="s">
        <v>2506</v>
      </c>
      <c r="E13" s="18">
        <v>1200</v>
      </c>
      <c r="F13" s="19">
        <v>1440</v>
      </c>
      <c r="G13" s="10" t="s">
        <v>2507</v>
      </c>
      <c r="H13" s="13"/>
      <c r="I13" s="14">
        <v>50</v>
      </c>
    </row>
    <row r="14" spans="1:9" ht="16.5" customHeight="1" x14ac:dyDescent="0.3">
      <c r="A14" s="9" t="s">
        <v>2517</v>
      </c>
      <c r="B14" s="9" t="s">
        <v>2509</v>
      </c>
      <c r="C14" s="18">
        <v>1200</v>
      </c>
      <c r="D14" s="17" t="s">
        <v>2506</v>
      </c>
      <c r="E14" s="18">
        <v>1700</v>
      </c>
      <c r="F14" s="19">
        <v>2040</v>
      </c>
      <c r="G14" s="14">
        <v>40</v>
      </c>
      <c r="H14" s="13"/>
      <c r="I14" s="20">
        <v>40</v>
      </c>
    </row>
    <row r="15" spans="1:9" ht="16.5" customHeight="1" x14ac:dyDescent="0.3">
      <c r="A15" s="9" t="s">
        <v>2517</v>
      </c>
      <c r="B15" s="9" t="s">
        <v>2510</v>
      </c>
      <c r="C15" s="18">
        <v>1700</v>
      </c>
      <c r="D15" s="17" t="s">
        <v>2506</v>
      </c>
      <c r="E15" s="11">
        <v>2500</v>
      </c>
      <c r="F15" s="12">
        <v>3000</v>
      </c>
      <c r="G15" s="14">
        <v>55</v>
      </c>
      <c r="H15" s="13"/>
      <c r="I15" s="20">
        <v>40</v>
      </c>
    </row>
    <row r="16" spans="1:9" ht="16.5" customHeight="1" x14ac:dyDescent="0.3">
      <c r="A16" s="9" t="s">
        <v>2517</v>
      </c>
      <c r="B16" s="9" t="s">
        <v>2511</v>
      </c>
      <c r="C16" s="11">
        <v>2500</v>
      </c>
      <c r="D16" s="10" t="s">
        <v>2506</v>
      </c>
      <c r="E16" s="11">
        <v>4000</v>
      </c>
      <c r="F16" s="12">
        <v>4800</v>
      </c>
      <c r="G16" s="14">
        <v>75</v>
      </c>
      <c r="H16" s="13"/>
      <c r="I16" s="20">
        <v>30</v>
      </c>
    </row>
    <row r="17" spans="1:9" ht="16.5" customHeight="1" x14ac:dyDescent="0.3">
      <c r="A17" s="9" t="s">
        <v>2517</v>
      </c>
      <c r="B17" s="9" t="s">
        <v>2512</v>
      </c>
      <c r="C17" s="11">
        <v>4000</v>
      </c>
      <c r="D17" s="10" t="s">
        <v>2506</v>
      </c>
      <c r="E17" s="11">
        <v>6000</v>
      </c>
      <c r="F17" s="12">
        <v>7200</v>
      </c>
      <c r="G17" s="14">
        <v>100</v>
      </c>
      <c r="H17" s="13"/>
      <c r="I17" s="14">
        <v>25</v>
      </c>
    </row>
    <row r="18" spans="1:9" ht="15.9" customHeight="1" x14ac:dyDescent="0.3">
      <c r="A18" s="143"/>
      <c r="B18" s="144"/>
      <c r="C18" s="144"/>
      <c r="D18" s="144"/>
      <c r="E18" s="144"/>
      <c r="F18" s="144"/>
      <c r="G18" s="144"/>
      <c r="H18" s="144"/>
      <c r="I18" s="145"/>
    </row>
    <row r="19" spans="1:9" ht="16.5" customHeight="1" x14ac:dyDescent="0.3">
      <c r="A19" s="9" t="s">
        <v>2519</v>
      </c>
      <c r="B19" s="9" t="s">
        <v>2508</v>
      </c>
      <c r="C19" s="17" t="s">
        <v>2520</v>
      </c>
      <c r="D19" s="10" t="s">
        <v>2506</v>
      </c>
      <c r="E19" s="17" t="s">
        <v>2521</v>
      </c>
      <c r="F19" s="21" t="s">
        <v>2522</v>
      </c>
      <c r="G19" s="10" t="s">
        <v>2507</v>
      </c>
      <c r="H19" s="13"/>
      <c r="I19" s="14">
        <v>60</v>
      </c>
    </row>
    <row r="20" spans="1:9" ht="16.5" customHeight="1" x14ac:dyDescent="0.3">
      <c r="A20" s="9" t="s">
        <v>2519</v>
      </c>
      <c r="B20" s="9" t="s">
        <v>2509</v>
      </c>
      <c r="C20" s="17" t="s">
        <v>2521</v>
      </c>
      <c r="D20" s="10" t="s">
        <v>2506</v>
      </c>
      <c r="E20" s="17" t="s">
        <v>2523</v>
      </c>
      <c r="F20" s="21" t="s">
        <v>2524</v>
      </c>
      <c r="G20" s="20">
        <v>25</v>
      </c>
      <c r="H20" s="13"/>
      <c r="I20" s="14">
        <v>60</v>
      </c>
    </row>
    <row r="21" spans="1:9" ht="16.5" customHeight="1" x14ac:dyDescent="0.3">
      <c r="A21" s="9" t="s">
        <v>2519</v>
      </c>
      <c r="B21" s="9" t="s">
        <v>2510</v>
      </c>
      <c r="C21" s="17" t="s">
        <v>2523</v>
      </c>
      <c r="D21" s="10" t="s">
        <v>2506</v>
      </c>
      <c r="E21" s="17" t="s">
        <v>2525</v>
      </c>
      <c r="F21" s="21" t="s">
        <v>2526</v>
      </c>
      <c r="G21" s="14">
        <v>30</v>
      </c>
      <c r="H21" s="13"/>
      <c r="I21" s="14">
        <v>60</v>
      </c>
    </row>
    <row r="22" spans="1:9" ht="16.5" customHeight="1" x14ac:dyDescent="0.3">
      <c r="A22" s="9" t="s">
        <v>2519</v>
      </c>
      <c r="B22" s="9" t="s">
        <v>2511</v>
      </c>
      <c r="C22" s="17" t="s">
        <v>2525</v>
      </c>
      <c r="D22" s="10" t="s">
        <v>2506</v>
      </c>
      <c r="E22" s="11">
        <v>1100</v>
      </c>
      <c r="F22" s="12">
        <v>1320</v>
      </c>
      <c r="G22" s="14">
        <v>40</v>
      </c>
      <c r="H22" s="13"/>
      <c r="I22" s="14">
        <v>60</v>
      </c>
    </row>
    <row r="23" spans="1:9" ht="16.5" customHeight="1" x14ac:dyDescent="0.3">
      <c r="A23" s="9" t="s">
        <v>2519</v>
      </c>
      <c r="B23" s="9" t="s">
        <v>2512</v>
      </c>
      <c r="C23" s="11">
        <v>1100</v>
      </c>
      <c r="D23" s="10" t="s">
        <v>2506</v>
      </c>
      <c r="E23" s="11">
        <v>9000</v>
      </c>
      <c r="F23" s="15">
        <v>10800</v>
      </c>
      <c r="G23" s="14">
        <v>50</v>
      </c>
      <c r="H23" s="13"/>
      <c r="I23" s="14">
        <v>50</v>
      </c>
    </row>
    <row r="24" spans="1:9" ht="15.9" customHeight="1" x14ac:dyDescent="0.3">
      <c r="A24" s="143"/>
      <c r="B24" s="144"/>
      <c r="C24" s="144"/>
      <c r="D24" s="144"/>
      <c r="E24" s="144"/>
      <c r="F24" s="144"/>
      <c r="G24" s="144"/>
      <c r="H24" s="144"/>
      <c r="I24" s="145"/>
    </row>
    <row r="25" spans="1:9" ht="16.5" customHeight="1" x14ac:dyDescent="0.3">
      <c r="A25" s="9" t="s">
        <v>2527</v>
      </c>
      <c r="B25" s="9" t="s">
        <v>2510</v>
      </c>
      <c r="C25" s="17" t="s">
        <v>2520</v>
      </c>
      <c r="D25" s="17" t="s">
        <v>2506</v>
      </c>
      <c r="E25" s="17" t="s">
        <v>2521</v>
      </c>
      <c r="F25" s="21" t="s">
        <v>2522</v>
      </c>
      <c r="G25" s="10" t="s">
        <v>2507</v>
      </c>
      <c r="H25" s="13"/>
      <c r="I25" s="14">
        <v>60</v>
      </c>
    </row>
    <row r="26" spans="1:9" ht="16.5" customHeight="1" x14ac:dyDescent="0.3">
      <c r="A26" s="9" t="s">
        <v>2527</v>
      </c>
      <c r="B26" s="22" t="s">
        <v>2511</v>
      </c>
      <c r="C26" s="17" t="s">
        <v>2521</v>
      </c>
      <c r="D26" s="17" t="s">
        <v>2506</v>
      </c>
      <c r="E26" s="17" t="s">
        <v>2523</v>
      </c>
      <c r="F26" s="21" t="s">
        <v>2524</v>
      </c>
      <c r="G26" s="14">
        <v>25</v>
      </c>
      <c r="H26" s="13"/>
      <c r="I26" s="14">
        <v>60</v>
      </c>
    </row>
    <row r="27" spans="1:9" ht="16.5" customHeight="1" x14ac:dyDescent="0.3">
      <c r="A27" s="9" t="s">
        <v>2527</v>
      </c>
      <c r="B27" s="9" t="s">
        <v>2512</v>
      </c>
      <c r="C27" s="17" t="s">
        <v>2523</v>
      </c>
      <c r="D27" s="17" t="s">
        <v>2506</v>
      </c>
      <c r="E27" s="11">
        <v>3000</v>
      </c>
      <c r="F27" s="13"/>
      <c r="G27" s="14">
        <v>35</v>
      </c>
      <c r="H27" s="13"/>
      <c r="I27" s="13"/>
    </row>
    <row r="28" spans="1:9" ht="15.9" customHeight="1" x14ac:dyDescent="0.3">
      <c r="A28" s="143"/>
      <c r="B28" s="144"/>
      <c r="C28" s="144"/>
      <c r="D28" s="144"/>
      <c r="E28" s="144"/>
      <c r="F28" s="144"/>
      <c r="G28" s="144"/>
      <c r="H28" s="144"/>
      <c r="I28" s="145"/>
    </row>
    <row r="29" spans="1:9" ht="16.5" customHeight="1" x14ac:dyDescent="0.3">
      <c r="A29" s="9" t="s">
        <v>2528</v>
      </c>
      <c r="B29" s="9" t="s">
        <v>2512</v>
      </c>
      <c r="C29" s="11">
        <v>7000</v>
      </c>
      <c r="D29" s="10" t="s">
        <v>2506</v>
      </c>
      <c r="E29" s="11">
        <v>12000</v>
      </c>
      <c r="F29" s="15">
        <v>14400</v>
      </c>
      <c r="G29" s="14">
        <v>125</v>
      </c>
      <c r="H29" s="13"/>
      <c r="I29" s="14">
        <v>20</v>
      </c>
    </row>
    <row r="30" spans="1:9" ht="16.5" customHeight="1" x14ac:dyDescent="0.3">
      <c r="A30" s="9" t="s">
        <v>2528</v>
      </c>
      <c r="B30" s="9" t="s">
        <v>2513</v>
      </c>
      <c r="C30" s="11">
        <v>12000</v>
      </c>
      <c r="D30" s="10" t="s">
        <v>2506</v>
      </c>
      <c r="E30" s="11">
        <v>18000</v>
      </c>
      <c r="F30" s="15">
        <v>21600</v>
      </c>
      <c r="G30" s="14">
        <v>175</v>
      </c>
      <c r="H30" s="13"/>
      <c r="I30" s="14">
        <v>15</v>
      </c>
    </row>
    <row r="31" spans="1:9" ht="16.5" customHeight="1" x14ac:dyDescent="0.3">
      <c r="A31" s="9" t="s">
        <v>2528</v>
      </c>
      <c r="B31" s="9" t="s">
        <v>2515</v>
      </c>
      <c r="C31" s="11">
        <v>18000</v>
      </c>
      <c r="D31" s="10" t="s">
        <v>2506</v>
      </c>
      <c r="E31" s="11">
        <v>27000</v>
      </c>
      <c r="F31" s="15">
        <v>32400</v>
      </c>
      <c r="G31" s="14">
        <v>225</v>
      </c>
      <c r="H31" s="13"/>
      <c r="I31" s="14">
        <v>15</v>
      </c>
    </row>
    <row r="32" spans="1:9" ht="16.5" customHeight="1" x14ac:dyDescent="0.3">
      <c r="A32" s="9" t="s">
        <v>2529</v>
      </c>
      <c r="B32" s="9" t="s">
        <v>2512</v>
      </c>
      <c r="C32" s="11">
        <v>12000</v>
      </c>
      <c r="D32" s="10" t="s">
        <v>2506</v>
      </c>
      <c r="E32" s="11">
        <v>20000</v>
      </c>
      <c r="F32" s="15">
        <v>24000</v>
      </c>
      <c r="G32" s="14">
        <v>175</v>
      </c>
      <c r="H32" s="13"/>
      <c r="I32" s="14">
        <v>15</v>
      </c>
    </row>
    <row r="33" spans="1:9" ht="16.5" customHeight="1" x14ac:dyDescent="0.3">
      <c r="A33" s="9" t="s">
        <v>2529</v>
      </c>
      <c r="B33" s="9" t="s">
        <v>2513</v>
      </c>
      <c r="C33" s="11">
        <v>20000</v>
      </c>
      <c r="D33" s="10" t="s">
        <v>2506</v>
      </c>
      <c r="E33" s="11">
        <v>40000</v>
      </c>
      <c r="F33" s="15">
        <v>48000</v>
      </c>
      <c r="G33" s="14">
        <v>225</v>
      </c>
      <c r="H33" s="13"/>
      <c r="I33" s="14">
        <v>12</v>
      </c>
    </row>
  </sheetData>
  <mergeCells count="5">
    <mergeCell ref="A1:I1"/>
    <mergeCell ref="A12:I12"/>
    <mergeCell ref="A18:I18"/>
    <mergeCell ref="A24:I24"/>
    <mergeCell ref="A28:I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Ranglijst compleet</vt:lpstr>
      <vt:lpstr>Ledenlijst 1</vt:lpstr>
      <vt:lpstr>Ledenlijst 2</vt:lpstr>
      <vt:lpstr>comp.A</vt:lpstr>
      <vt:lpstr>comp.B</vt:lpstr>
      <vt:lpstr>comp.C</vt:lpstr>
      <vt:lpstr>Moy.grenzen</vt:lpstr>
      <vt:lpstr>Spelsoorten en klassen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</dc:creator>
  <cp:keywords/>
  <dc:description/>
  <cp:lastModifiedBy>Johan Jansink</cp:lastModifiedBy>
  <cp:revision/>
  <cp:lastPrinted>2025-07-23T10:46:33Z</cp:lastPrinted>
  <dcterms:created xsi:type="dcterms:W3CDTF">2019-09-01T08:45:25Z</dcterms:created>
  <dcterms:modified xsi:type="dcterms:W3CDTF">2025-09-04T08:27:24Z</dcterms:modified>
  <cp:category/>
  <cp:contentStatus/>
</cp:coreProperties>
</file>